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1813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28" i="1"/>
  <c r="K26"/>
  <c r="K19"/>
  <c r="K16"/>
  <c r="K14"/>
  <c r="K21"/>
  <c r="I21"/>
  <c r="I28"/>
  <c r="I26"/>
  <c r="I19"/>
  <c r="I16"/>
  <c r="I14"/>
  <c r="K31" l="1"/>
  <c r="I31"/>
</calcChain>
</file>

<file path=xl/sharedStrings.xml><?xml version="1.0" encoding="utf-8"?>
<sst xmlns="http://schemas.openxmlformats.org/spreadsheetml/2006/main" count="31" uniqueCount="31">
  <si>
    <t>Раздел, подраздел</t>
  </si>
  <si>
    <t>Наименование</t>
  </si>
  <si>
    <t>Сумма, руб.</t>
  </si>
  <si>
    <t>ОБЩЕГОСУДАРСТВЕННЫЕ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</si>
  <si>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</si>
  <si>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</si>
  <si>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</si>
  <si>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</si>
  <si>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</si>
  <si>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</si>
  <si>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</si>
  <si>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</si>
  <si>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</si>
  <si>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</si>
  <si>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Дорожное хозяйство (дорожные фонды)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</si>
  <si>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</si>
  <si>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</si>
  <si>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</si>
  <si>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</si>
  <si>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КУЛЬТУРА,КИНЕМАТОГРАФИЯ</t>
  </si>
  <si>
    <t xml:space="preserve">Культура </t>
  </si>
  <si>
    <t>СОЦИАЛЬНАЯ ПОЛИТИКА</t>
  </si>
  <si>
    <t>Пенсионное обеспечение</t>
  </si>
  <si>
    <t>Охрана семьи и детства</t>
  </si>
  <si>
    <t>Всего</t>
  </si>
  <si>
    <t>Отклонение</t>
  </si>
  <si>
    <t>Другие вопросы в области жилищно-коммунального хозяйства</t>
  </si>
  <si>
    <t>Обеспечение деятельности финансовых, налоговых и таможенных органов и оранов финансового (финансово-бюджетного) надзора</t>
  </si>
  <si>
    <t xml:space="preserve">Сведения офактически произведенных расходах   по разделам и подразделам классификации расходов бюджета Колобовского городского поселения в сравнении первоначально утвержденным решением о бюджете значениями за 2023 год </t>
  </si>
  <si>
    <t>2023 год  утверждено</t>
  </si>
  <si>
    <t>2023 исполнено</t>
  </si>
</sst>
</file>

<file path=xl/styles.xml><?xml version="1.0" encoding="utf-8"?>
<styleSheet xmlns="http://schemas.openxmlformats.org/spreadsheetml/2006/main">
  <numFmts count="1">
    <numFmt numFmtId="164" formatCode="0000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49" fontId="3" fillId="0" borderId="0" xfId="1" applyNumberFormat="1" applyFont="1" applyAlignment="1">
      <alignment wrapText="1"/>
    </xf>
    <xf numFmtId="164" fontId="1" fillId="0" borderId="1" xfId="1" applyNumberFormat="1" applyBorder="1"/>
    <xf numFmtId="164" fontId="1" fillId="0" borderId="1" xfId="1" applyNumberFormat="1" applyBorder="1" applyAlignment="1">
      <alignment horizontal="right"/>
    </xf>
    <xf numFmtId="164" fontId="2" fillId="2" borderId="1" xfId="1" applyNumberFormat="1" applyFont="1" applyFill="1" applyBorder="1"/>
    <xf numFmtId="164" fontId="2" fillId="2" borderId="1" xfId="1" applyNumberFormat="1" applyFont="1" applyFill="1" applyBorder="1" applyAlignment="1">
      <alignment horizontal="right"/>
    </xf>
    <xf numFmtId="2" fontId="2" fillId="2" borderId="1" xfId="1" applyNumberFormat="1" applyFont="1" applyFill="1" applyBorder="1" applyAlignment="1"/>
    <xf numFmtId="2" fontId="1" fillId="0" borderId="1" xfId="1" applyNumberFormat="1" applyBorder="1" applyAlignment="1"/>
    <xf numFmtId="2" fontId="2" fillId="2" borderId="1" xfId="1" applyNumberFormat="1" applyFont="1" applyFill="1" applyBorder="1" applyAlignment="1">
      <alignment wrapText="1"/>
    </xf>
    <xf numFmtId="2" fontId="2" fillId="3" borderId="1" xfId="1" applyNumberFormat="1" applyFont="1" applyFill="1" applyBorder="1" applyAlignment="1"/>
    <xf numFmtId="0" fontId="0" fillId="0" borderId="1" xfId="0" applyBorder="1"/>
    <xf numFmtId="0" fontId="5" fillId="2" borderId="1" xfId="0" applyFont="1" applyFill="1" applyBorder="1"/>
    <xf numFmtId="0" fontId="5" fillId="3" borderId="1" xfId="0" applyFont="1" applyFill="1" applyBorder="1"/>
    <xf numFmtId="0" fontId="1" fillId="0" borderId="2" xfId="1" applyBorder="1" applyAlignment="1">
      <alignment horizontal="center"/>
    </xf>
    <xf numFmtId="2" fontId="1" fillId="0" borderId="8" xfId="1" applyNumberFormat="1" applyBorder="1" applyAlignment="1">
      <alignment horizontal="center"/>
    </xf>
    <xf numFmtId="2" fontId="1" fillId="0" borderId="2" xfId="1" applyNumberFormat="1" applyBorder="1" applyAlignment="1">
      <alignment horizontal="center"/>
    </xf>
    <xf numFmtId="2" fontId="1" fillId="2" borderId="1" xfId="1" applyNumberFormat="1" applyFill="1" applyBorder="1" applyAlignment="1"/>
    <xf numFmtId="0" fontId="1" fillId="0" borderId="11" xfId="1" applyBorder="1" applyAlignment="1">
      <alignment horizontal="center"/>
    </xf>
    <xf numFmtId="49" fontId="1" fillId="0" borderId="11" xfId="1" applyNumberFormat="1" applyBorder="1" applyAlignment="1">
      <alignment horizontal="center" wrapText="1"/>
    </xf>
    <xf numFmtId="0" fontId="7" fillId="0" borderId="0" xfId="0" applyFont="1"/>
    <xf numFmtId="0" fontId="0" fillId="0" borderId="2" xfId="0" applyBorder="1"/>
    <xf numFmtId="2" fontId="1" fillId="0" borderId="3" xfId="1" applyNumberFormat="1" applyBorder="1" applyAlignment="1"/>
    <xf numFmtId="0" fontId="7" fillId="0" borderId="15" xfId="0" applyFont="1" applyBorder="1"/>
    <xf numFmtId="0" fontId="2" fillId="2" borderId="2" xfId="1" applyNumberFormat="1" applyFont="1" applyFill="1" applyBorder="1" applyAlignment="1"/>
    <xf numFmtId="0" fontId="1" fillId="0" borderId="6" xfId="1" applyBorder="1" applyAlignment="1">
      <alignment wrapText="1"/>
    </xf>
    <xf numFmtId="49" fontId="2" fillId="0" borderId="0" xfId="1" applyNumberFormat="1" applyFont="1" applyAlignment="1">
      <alignment horizontal="center" wrapText="1"/>
    </xf>
    <xf numFmtId="49" fontId="4" fillId="0" borderId="5" xfId="1" applyNumberFormat="1" applyFont="1" applyBorder="1" applyAlignment="1">
      <alignment horizontal="center" wrapText="1"/>
    </xf>
    <xf numFmtId="49" fontId="4" fillId="0" borderId="7" xfId="1" applyNumberFormat="1" applyFont="1" applyBorder="1" applyAlignment="1">
      <alignment horizontal="center" wrapText="1"/>
    </xf>
    <xf numFmtId="49" fontId="4" fillId="0" borderId="3" xfId="1" applyNumberFormat="1" applyFont="1" applyBorder="1" applyAlignment="1">
      <alignment horizontal="center" wrapText="1"/>
    </xf>
    <xf numFmtId="49" fontId="4" fillId="0" borderId="10" xfId="1" applyNumberFormat="1" applyFont="1" applyBorder="1" applyAlignment="1">
      <alignment horizontal="center" wrapText="1"/>
    </xf>
    <xf numFmtId="49" fontId="4" fillId="0" borderId="13" xfId="1" applyNumberFormat="1" applyFont="1" applyBorder="1" applyAlignment="1">
      <alignment horizontal="center" wrapText="1"/>
    </xf>
    <xf numFmtId="49" fontId="4" fillId="0" borderId="6" xfId="1" applyNumberFormat="1" applyFont="1" applyBorder="1" applyAlignment="1">
      <alignment horizontal="center" wrapText="1"/>
    </xf>
    <xf numFmtId="49" fontId="4" fillId="0" borderId="0" xfId="1" applyNumberFormat="1" applyFont="1" applyBorder="1" applyAlignment="1">
      <alignment horizontal="center" wrapText="1"/>
    </xf>
    <xf numFmtId="49" fontId="4" fillId="0" borderId="12" xfId="1" applyNumberFormat="1" applyFont="1" applyBorder="1" applyAlignment="1">
      <alignment horizontal="center" wrapText="1"/>
    </xf>
    <xf numFmtId="49" fontId="4" fillId="0" borderId="9" xfId="1" applyNumberFormat="1" applyFont="1" applyBorder="1" applyAlignment="1">
      <alignment horizontal="center" wrapText="1"/>
    </xf>
    <xf numFmtId="49" fontId="4" fillId="0" borderId="4" xfId="1" applyNumberFormat="1" applyFont="1" applyBorder="1" applyAlignment="1">
      <alignment horizontal="center" wrapText="1"/>
    </xf>
    <xf numFmtId="0" fontId="1" fillId="0" borderId="12" xfId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2" xfId="1" applyBorder="1" applyAlignment="1">
      <alignment horizontal="center"/>
    </xf>
    <xf numFmtId="2" fontId="1" fillId="0" borderId="12" xfId="1" applyNumberFormat="1" applyBorder="1" applyAlignment="1">
      <alignment horizontal="center"/>
    </xf>
    <xf numFmtId="2" fontId="1" fillId="0" borderId="2" xfId="1" applyNumberFormat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2" fontId="2" fillId="2" borderId="8" xfId="1" applyNumberFormat="1" applyFont="1" applyFill="1" applyBorder="1" applyAlignment="1">
      <alignment horizontal="center"/>
    </xf>
    <xf numFmtId="2" fontId="2" fillId="2" borderId="11" xfId="1" applyNumberFormat="1" applyFont="1" applyFill="1" applyBorder="1" applyAlignment="1">
      <alignment horizontal="center"/>
    </xf>
    <xf numFmtId="0" fontId="1" fillId="0" borderId="8" xfId="1" applyBorder="1" applyAlignment="1">
      <alignment horizontal="center" wrapText="1"/>
    </xf>
    <xf numFmtId="0" fontId="1" fillId="0" borderId="11" xfId="1" applyBorder="1" applyAlignment="1">
      <alignment horizontal="center" wrapText="1"/>
    </xf>
    <xf numFmtId="0" fontId="1" fillId="0" borderId="2" xfId="1" applyBorder="1" applyAlignment="1">
      <alignment horizontal="center" wrapText="1"/>
    </xf>
    <xf numFmtId="49" fontId="1" fillId="0" borderId="8" xfId="1" applyNumberFormat="1" applyBorder="1" applyAlignment="1">
      <alignment horizontal="center" wrapText="1"/>
    </xf>
    <xf numFmtId="49" fontId="1" fillId="0" borderId="11" xfId="1" applyNumberFormat="1" applyBorder="1" applyAlignment="1">
      <alignment horizontal="center" wrapText="1"/>
    </xf>
    <xf numFmtId="49" fontId="1" fillId="0" borderId="2" xfId="1" applyNumberFormat="1" applyBorder="1" applyAlignment="1">
      <alignment horizontal="center" wrapText="1"/>
    </xf>
    <xf numFmtId="0" fontId="1" fillId="0" borderId="10" xfId="1" applyBorder="1" applyAlignment="1">
      <alignment horizontal="center"/>
    </xf>
    <xf numFmtId="49" fontId="4" fillId="0" borderId="14" xfId="1" applyNumberFormat="1" applyFont="1" applyBorder="1" applyAlignment="1">
      <alignment horizontal="center" wrapText="1"/>
    </xf>
    <xf numFmtId="2" fontId="1" fillId="0" borderId="8" xfId="1" applyNumberFormat="1" applyBorder="1" applyAlignment="1">
      <alignment horizontal="center"/>
    </xf>
    <xf numFmtId="2" fontId="2" fillId="2" borderId="2" xfId="1" applyNumberFormat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 wrapText="1"/>
    </xf>
    <xf numFmtId="0" fontId="2" fillId="2" borderId="11" xfId="1" applyFont="1" applyFill="1" applyBorder="1" applyAlignment="1">
      <alignment horizontal="center" wrapText="1"/>
    </xf>
    <xf numFmtId="0" fontId="2" fillId="2" borderId="2" xfId="1" applyFont="1" applyFill="1" applyBorder="1" applyAlignment="1">
      <alignment horizontal="center" wrapText="1"/>
    </xf>
    <xf numFmtId="0" fontId="2" fillId="3" borderId="8" xfId="1" applyFont="1" applyFill="1" applyBorder="1" applyAlignment="1">
      <alignment horizontal="center"/>
    </xf>
    <xf numFmtId="0" fontId="2" fillId="3" borderId="1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2" fontId="2" fillId="3" borderId="8" xfId="1" applyNumberFormat="1" applyFont="1" applyFill="1" applyBorder="1" applyAlignment="1">
      <alignment horizontal="center"/>
    </xf>
    <xf numFmtId="2" fontId="2" fillId="3" borderId="2" xfId="1" applyNumberFormat="1" applyFont="1" applyFill="1" applyBorder="1" applyAlignment="1">
      <alignment horizontal="center"/>
    </xf>
    <xf numFmtId="2" fontId="1" fillId="0" borderId="11" xfId="1" applyNumberFormat="1" applyBorder="1" applyAlignment="1">
      <alignment horizontal="center"/>
    </xf>
    <xf numFmtId="0" fontId="6" fillId="2" borderId="0" xfId="0" applyFont="1" applyFill="1"/>
    <xf numFmtId="0" fontId="7" fillId="0" borderId="1" xfId="0" applyFont="1" applyBorder="1"/>
    <xf numFmtId="0" fontId="6" fillId="0" borderId="1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tabSelected="1" workbookViewId="0">
      <selection activeCell="L32" sqref="L32"/>
    </sheetView>
  </sheetViews>
  <sheetFormatPr defaultRowHeight="15"/>
  <cols>
    <col min="1" max="1" width="7.7109375" customWidth="1"/>
    <col min="7" max="7" width="8.42578125" customWidth="1"/>
    <col min="8" max="8" width="9.140625" hidden="1" customWidth="1"/>
    <col min="9" max="9" width="21.85546875" customWidth="1"/>
    <col min="10" max="10" width="6.42578125" hidden="1" customWidth="1"/>
    <col min="11" max="11" width="16.85546875" customWidth="1"/>
    <col min="12" max="12" width="14.42578125" customWidth="1"/>
  </cols>
  <sheetData>
    <row r="1" spans="1:12">
      <c r="A1" s="25" t="s">
        <v>28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2" ht="19.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ht="15" customHeight="1">
      <c r="A5" s="26" t="s">
        <v>0</v>
      </c>
      <c r="B5" s="29" t="s">
        <v>1</v>
      </c>
      <c r="C5" s="30"/>
      <c r="D5" s="30"/>
      <c r="E5" s="30"/>
      <c r="F5" s="30"/>
      <c r="G5" s="30"/>
      <c r="H5" s="30"/>
      <c r="I5" s="29" t="s">
        <v>2</v>
      </c>
      <c r="J5" s="30"/>
      <c r="K5" s="30"/>
      <c r="L5" s="55"/>
    </row>
    <row r="6" spans="1:12" ht="15.75" customHeight="1" thickBot="1">
      <c r="A6" s="27"/>
      <c r="B6" s="31"/>
      <c r="C6" s="32"/>
      <c r="D6" s="32"/>
      <c r="E6" s="32"/>
      <c r="F6" s="32"/>
      <c r="G6" s="32"/>
      <c r="H6" s="32"/>
      <c r="I6" s="33"/>
      <c r="J6" s="34"/>
      <c r="K6" s="34"/>
      <c r="L6" s="35"/>
    </row>
    <row r="7" spans="1:12" ht="60.75" customHeight="1" thickBot="1">
      <c r="A7" s="28"/>
      <c r="B7" s="33"/>
      <c r="C7" s="34"/>
      <c r="D7" s="34"/>
      <c r="E7" s="34"/>
      <c r="F7" s="34"/>
      <c r="G7" s="34"/>
      <c r="H7" s="35"/>
      <c r="I7" s="36" t="s">
        <v>29</v>
      </c>
      <c r="J7" s="37"/>
      <c r="K7" s="24" t="s">
        <v>30</v>
      </c>
      <c r="L7" s="10" t="s">
        <v>25</v>
      </c>
    </row>
    <row r="8" spans="1:12" ht="16.5" thickBot="1">
      <c r="A8" s="4">
        <v>100</v>
      </c>
      <c r="B8" s="43" t="s">
        <v>3</v>
      </c>
      <c r="C8" s="44"/>
      <c r="D8" s="44"/>
      <c r="E8" s="44"/>
      <c r="F8" s="44"/>
      <c r="G8" s="44"/>
      <c r="H8" s="45"/>
      <c r="I8" s="46">
        <v>6560001.9400000004</v>
      </c>
      <c r="J8" s="47"/>
      <c r="K8" s="67">
        <v>7401519.0300000003</v>
      </c>
      <c r="L8" s="23">
        <v>841517.09</v>
      </c>
    </row>
    <row r="9" spans="1:12" ht="16.5" thickBot="1">
      <c r="A9" s="2">
        <v>102</v>
      </c>
      <c r="B9" s="48" t="s">
        <v>4</v>
      </c>
      <c r="C9" s="49"/>
      <c r="D9" s="49"/>
      <c r="E9" s="49"/>
      <c r="F9" s="49"/>
      <c r="G9" s="49"/>
      <c r="H9" s="50"/>
      <c r="I9" s="56">
        <v>1223350</v>
      </c>
      <c r="J9" s="66"/>
      <c r="K9" s="68">
        <v>1301782.56</v>
      </c>
      <c r="L9" s="20">
        <v>78432.56</v>
      </c>
    </row>
    <row r="10" spans="1:12" ht="16.5" thickBot="1">
      <c r="A10" s="3">
        <v>104</v>
      </c>
      <c r="B10" s="51" t="s">
        <v>5</v>
      </c>
      <c r="C10" s="52"/>
      <c r="D10" s="52"/>
      <c r="E10" s="52"/>
      <c r="F10" s="52"/>
      <c r="G10" s="52"/>
      <c r="H10" s="53"/>
      <c r="I10" s="54">
        <v>4059927.26</v>
      </c>
      <c r="J10" s="39"/>
      <c r="K10" s="68">
        <v>3300574.54</v>
      </c>
      <c r="L10" s="20">
        <v>-759352.72</v>
      </c>
    </row>
    <row r="11" spans="1:12" ht="45.75" customHeight="1" thickBot="1">
      <c r="A11" s="3">
        <v>106</v>
      </c>
      <c r="B11" s="51" t="s">
        <v>27</v>
      </c>
      <c r="C11" s="52"/>
      <c r="D11" s="52"/>
      <c r="E11" s="52"/>
      <c r="F11" s="52"/>
      <c r="G11" s="52"/>
      <c r="H11" s="18"/>
      <c r="I11" s="22">
        <v>75791.87</v>
      </c>
      <c r="J11" s="17"/>
      <c r="K11" s="68">
        <v>77418.850000000006</v>
      </c>
      <c r="L11" s="20">
        <v>1626.98</v>
      </c>
    </row>
    <row r="12" spans="1:12" ht="16.5" thickBot="1">
      <c r="A12" s="2">
        <v>111</v>
      </c>
      <c r="B12" s="38" t="s">
        <v>6</v>
      </c>
      <c r="C12" s="39"/>
      <c r="D12" s="39"/>
      <c r="E12" s="39"/>
      <c r="F12" s="39"/>
      <c r="G12" s="39"/>
      <c r="H12" s="40"/>
      <c r="I12" s="41">
        <v>5000</v>
      </c>
      <c r="J12" s="42"/>
      <c r="K12" s="21">
        <v>0</v>
      </c>
      <c r="L12" s="10">
        <v>-5000</v>
      </c>
    </row>
    <row r="13" spans="1:12" ht="16.5" thickBot="1">
      <c r="A13" s="2">
        <v>113</v>
      </c>
      <c r="B13" s="38" t="s">
        <v>7</v>
      </c>
      <c r="C13" s="39"/>
      <c r="D13" s="39"/>
      <c r="E13" s="39"/>
      <c r="F13" s="39"/>
      <c r="G13" s="39"/>
      <c r="H13" s="40"/>
      <c r="I13" s="56">
        <v>1195932.81</v>
      </c>
      <c r="J13" s="42"/>
      <c r="K13" s="19">
        <v>2721743.08</v>
      </c>
      <c r="L13" s="10">
        <v>1525810.27</v>
      </c>
    </row>
    <row r="14" spans="1:12" ht="16.5" thickBot="1">
      <c r="A14" s="4">
        <v>200</v>
      </c>
      <c r="B14" s="43" t="s">
        <v>8</v>
      </c>
      <c r="C14" s="44"/>
      <c r="D14" s="44"/>
      <c r="E14" s="44"/>
      <c r="F14" s="44"/>
      <c r="G14" s="44"/>
      <c r="H14" s="45"/>
      <c r="I14" s="46">
        <f>I15</f>
        <v>288600</v>
      </c>
      <c r="J14" s="57"/>
      <c r="K14" s="6">
        <f>(K15)</f>
        <v>288600</v>
      </c>
      <c r="L14" s="11">
        <v>0</v>
      </c>
    </row>
    <row r="15" spans="1:12" ht="16.5" thickBot="1">
      <c r="A15" s="2">
        <v>203</v>
      </c>
      <c r="B15" s="38" t="s">
        <v>9</v>
      </c>
      <c r="C15" s="39"/>
      <c r="D15" s="39"/>
      <c r="E15" s="39"/>
      <c r="F15" s="39"/>
      <c r="G15" s="39"/>
      <c r="H15" s="40"/>
      <c r="I15" s="56">
        <v>288600</v>
      </c>
      <c r="J15" s="42"/>
      <c r="K15" s="69">
        <v>288600</v>
      </c>
      <c r="L15" s="10">
        <v>0</v>
      </c>
    </row>
    <row r="16" spans="1:12" ht="16.5" thickBot="1">
      <c r="A16" s="4">
        <v>300</v>
      </c>
      <c r="B16" s="58" t="s">
        <v>10</v>
      </c>
      <c r="C16" s="59"/>
      <c r="D16" s="59"/>
      <c r="E16" s="59"/>
      <c r="F16" s="59"/>
      <c r="G16" s="59"/>
      <c r="H16" s="60"/>
      <c r="I16" s="46">
        <f>I17+I18</f>
        <v>94312</v>
      </c>
      <c r="J16" s="57"/>
      <c r="K16" s="6">
        <f>(K17+K18)</f>
        <v>100456</v>
      </c>
      <c r="L16" s="11">
        <v>6144</v>
      </c>
    </row>
    <row r="17" spans="1:12" ht="16.5" thickBot="1">
      <c r="A17" s="2">
        <v>309</v>
      </c>
      <c r="B17" s="38" t="s">
        <v>11</v>
      </c>
      <c r="C17" s="39"/>
      <c r="D17" s="39"/>
      <c r="E17" s="39"/>
      <c r="F17" s="39"/>
      <c r="G17" s="39"/>
      <c r="H17" s="40"/>
      <c r="I17" s="56">
        <v>25200</v>
      </c>
      <c r="J17" s="42"/>
      <c r="K17" s="7">
        <v>25200</v>
      </c>
      <c r="L17" s="10">
        <v>0</v>
      </c>
    </row>
    <row r="18" spans="1:12" ht="16.5" thickBot="1">
      <c r="A18" s="2">
        <v>310</v>
      </c>
      <c r="B18" s="38" t="s">
        <v>12</v>
      </c>
      <c r="C18" s="39"/>
      <c r="D18" s="39"/>
      <c r="E18" s="39"/>
      <c r="F18" s="39"/>
      <c r="G18" s="39"/>
      <c r="H18" s="40"/>
      <c r="I18" s="56">
        <v>69112</v>
      </c>
      <c r="J18" s="42"/>
      <c r="K18" s="19">
        <v>75256</v>
      </c>
      <c r="L18" s="10">
        <v>6144</v>
      </c>
    </row>
    <row r="19" spans="1:12" ht="16.5" thickBot="1">
      <c r="A19" s="5">
        <v>400</v>
      </c>
      <c r="B19" s="43" t="s">
        <v>13</v>
      </c>
      <c r="C19" s="44"/>
      <c r="D19" s="44"/>
      <c r="E19" s="44"/>
      <c r="F19" s="44"/>
      <c r="G19" s="44"/>
      <c r="H19" s="45"/>
      <c r="I19" s="46">
        <f>I20</f>
        <v>6311905.21</v>
      </c>
      <c r="J19" s="57"/>
      <c r="K19" s="6">
        <f>(K20)</f>
        <v>6548784.7800000003</v>
      </c>
      <c r="L19" s="11">
        <v>236879.57</v>
      </c>
    </row>
    <row r="20" spans="1:12" ht="16.5" thickBot="1">
      <c r="A20" s="2">
        <v>409</v>
      </c>
      <c r="B20" s="38" t="s">
        <v>14</v>
      </c>
      <c r="C20" s="39"/>
      <c r="D20" s="39"/>
      <c r="E20" s="39"/>
      <c r="F20" s="39"/>
      <c r="G20" s="39"/>
      <c r="H20" s="40"/>
      <c r="I20" s="56">
        <v>6311905.21</v>
      </c>
      <c r="J20" s="42"/>
      <c r="K20" s="19">
        <v>6548784.7800000003</v>
      </c>
      <c r="L20" s="10">
        <v>236879.57</v>
      </c>
    </row>
    <row r="21" spans="1:12" ht="16.5" thickBot="1">
      <c r="A21" s="4">
        <v>500</v>
      </c>
      <c r="B21" s="43" t="s">
        <v>15</v>
      </c>
      <c r="C21" s="44"/>
      <c r="D21" s="44"/>
      <c r="E21" s="44"/>
      <c r="F21" s="44"/>
      <c r="G21" s="44"/>
      <c r="H21" s="45"/>
      <c r="I21" s="46">
        <f>I22+I23+I25+I24</f>
        <v>8639579.8200000003</v>
      </c>
      <c r="J21" s="57"/>
      <c r="K21" s="8">
        <f>K22+K23+K24+K25</f>
        <v>21692790.370000001</v>
      </c>
      <c r="L21" s="11">
        <v>13053210.550000001</v>
      </c>
    </row>
    <row r="22" spans="1:12" ht="16.5" thickBot="1">
      <c r="A22" s="3">
        <v>501</v>
      </c>
      <c r="B22" s="38" t="s">
        <v>16</v>
      </c>
      <c r="C22" s="39"/>
      <c r="D22" s="39"/>
      <c r="E22" s="39"/>
      <c r="F22" s="39"/>
      <c r="G22" s="39"/>
      <c r="H22" s="40"/>
      <c r="I22" s="56">
        <v>778968</v>
      </c>
      <c r="J22" s="42"/>
      <c r="K22" s="68">
        <v>1192872.8600000001</v>
      </c>
      <c r="L22" s="10">
        <v>413904.86</v>
      </c>
    </row>
    <row r="23" spans="1:12" ht="17.25" customHeight="1" thickBot="1">
      <c r="A23" s="2">
        <v>502</v>
      </c>
      <c r="B23" s="38" t="s">
        <v>17</v>
      </c>
      <c r="C23" s="39"/>
      <c r="D23" s="39"/>
      <c r="E23" s="39"/>
      <c r="F23" s="39"/>
      <c r="G23" s="39"/>
      <c r="H23" s="40"/>
      <c r="I23" s="56">
        <v>119684.75</v>
      </c>
      <c r="J23" s="42"/>
      <c r="K23" s="68">
        <v>9868066.3399999999</v>
      </c>
      <c r="L23" s="10">
        <v>9748381.5899999999</v>
      </c>
    </row>
    <row r="24" spans="1:12" ht="20.25" customHeight="1" thickBot="1">
      <c r="A24" s="2">
        <v>503</v>
      </c>
      <c r="B24" s="38" t="s">
        <v>18</v>
      </c>
      <c r="C24" s="39"/>
      <c r="D24" s="39"/>
      <c r="E24" s="39"/>
      <c r="F24" s="39"/>
      <c r="G24" s="39"/>
      <c r="H24" s="13"/>
      <c r="I24" s="14">
        <v>6913504.5700000003</v>
      </c>
      <c r="J24" s="15"/>
      <c r="K24" s="68">
        <v>9691913.8900000006</v>
      </c>
      <c r="L24" s="10">
        <v>2778409.32</v>
      </c>
    </row>
    <row r="25" spans="1:12" ht="31.5" customHeight="1" thickBot="1">
      <c r="A25" s="3">
        <v>505</v>
      </c>
      <c r="B25" s="48" t="s">
        <v>26</v>
      </c>
      <c r="C25" s="49"/>
      <c r="D25" s="49"/>
      <c r="E25" s="49"/>
      <c r="F25" s="49"/>
      <c r="G25" s="49"/>
      <c r="H25" s="50"/>
      <c r="I25" s="56">
        <v>827422.5</v>
      </c>
      <c r="J25" s="42"/>
      <c r="K25" s="68">
        <v>939937.28000000003</v>
      </c>
      <c r="L25" s="10">
        <v>112514.78</v>
      </c>
    </row>
    <row r="26" spans="1:12" ht="16.5" thickBot="1">
      <c r="A26" s="4">
        <v>800</v>
      </c>
      <c r="B26" s="43" t="s">
        <v>19</v>
      </c>
      <c r="C26" s="44"/>
      <c r="D26" s="44"/>
      <c r="E26" s="44"/>
      <c r="F26" s="44"/>
      <c r="G26" s="44"/>
      <c r="H26" s="45"/>
      <c r="I26" s="46">
        <f>I27</f>
        <v>5348242.0599999996</v>
      </c>
      <c r="J26" s="57"/>
      <c r="K26" s="6">
        <f>K27</f>
        <v>6803816.3799999999</v>
      </c>
      <c r="L26" s="11">
        <v>1455574.32</v>
      </c>
    </row>
    <row r="27" spans="1:12" ht="16.5" thickBot="1">
      <c r="A27" s="2">
        <v>801</v>
      </c>
      <c r="B27" s="38" t="s">
        <v>20</v>
      </c>
      <c r="C27" s="39"/>
      <c r="D27" s="39"/>
      <c r="E27" s="39"/>
      <c r="F27" s="39"/>
      <c r="G27" s="39"/>
      <c r="H27" s="40"/>
      <c r="I27" s="56">
        <v>5348242.0599999996</v>
      </c>
      <c r="J27" s="42"/>
      <c r="K27" s="19">
        <v>6803816.3799999999</v>
      </c>
      <c r="L27" s="10">
        <v>1455574.32</v>
      </c>
    </row>
    <row r="28" spans="1:12" ht="16.5" thickBot="1">
      <c r="A28" s="5">
        <v>1000</v>
      </c>
      <c r="B28" s="43" t="s">
        <v>21</v>
      </c>
      <c r="C28" s="44"/>
      <c r="D28" s="44"/>
      <c r="E28" s="44"/>
      <c r="F28" s="44"/>
      <c r="G28" s="44"/>
      <c r="H28" s="45"/>
      <c r="I28" s="46">
        <f>I29+I30</f>
        <v>216663</v>
      </c>
      <c r="J28" s="57"/>
      <c r="K28" s="16">
        <f>K29</f>
        <v>222541.08</v>
      </c>
      <c r="L28" s="11">
        <v>5878.08</v>
      </c>
    </row>
    <row r="29" spans="1:12" ht="16.5" thickBot="1">
      <c r="A29" s="2">
        <v>1001</v>
      </c>
      <c r="B29" s="38" t="s">
        <v>22</v>
      </c>
      <c r="C29" s="39"/>
      <c r="D29" s="39"/>
      <c r="E29" s="39"/>
      <c r="F29" s="39"/>
      <c r="G29" s="39"/>
      <c r="H29" s="40"/>
      <c r="I29" s="56">
        <v>216663</v>
      </c>
      <c r="J29" s="42"/>
      <c r="K29" s="19">
        <v>222541.08</v>
      </c>
      <c r="L29" s="10">
        <v>5878.08</v>
      </c>
    </row>
    <row r="30" spans="1:12" ht="19.5" customHeight="1" thickBot="1">
      <c r="A30" s="2">
        <v>1004</v>
      </c>
      <c r="B30" s="38" t="s">
        <v>23</v>
      </c>
      <c r="C30" s="39"/>
      <c r="D30" s="39"/>
      <c r="E30" s="39"/>
      <c r="F30" s="39"/>
      <c r="G30" s="39"/>
      <c r="H30" s="40"/>
      <c r="I30" s="56">
        <v>0</v>
      </c>
      <c r="J30" s="42"/>
      <c r="K30" s="7">
        <v>0</v>
      </c>
      <c r="L30" s="10">
        <v>0</v>
      </c>
    </row>
    <row r="31" spans="1:12" ht="15" customHeight="1" thickBot="1">
      <c r="A31" s="61" t="s">
        <v>24</v>
      </c>
      <c r="B31" s="62"/>
      <c r="C31" s="62"/>
      <c r="D31" s="62"/>
      <c r="E31" s="62"/>
      <c r="F31" s="62"/>
      <c r="G31" s="62"/>
      <c r="H31" s="63"/>
      <c r="I31" s="64">
        <f>SUM(I8+I14+I16+I19+I21+I26+I28)</f>
        <v>27459304.029999997</v>
      </c>
      <c r="J31" s="65"/>
      <c r="K31" s="9">
        <f>(K8+K14+K16+K19+K21+K26+K28)</f>
        <v>43058507.640000001</v>
      </c>
      <c r="L31" s="12">
        <v>15599203.529999999</v>
      </c>
    </row>
    <row r="32" spans="1:12" ht="61.5" customHeight="1"/>
  </sheetData>
  <mergeCells count="51">
    <mergeCell ref="B26:H26"/>
    <mergeCell ref="I26:J26"/>
    <mergeCell ref="B27:H27"/>
    <mergeCell ref="I27:J27"/>
    <mergeCell ref="B22:H22"/>
    <mergeCell ref="I22:J22"/>
    <mergeCell ref="B23:H23"/>
    <mergeCell ref="I23:J23"/>
    <mergeCell ref="B25:H25"/>
    <mergeCell ref="I25:J25"/>
    <mergeCell ref="B24:G24"/>
    <mergeCell ref="A31:H31"/>
    <mergeCell ref="I31:J31"/>
    <mergeCell ref="B28:H28"/>
    <mergeCell ref="I28:J28"/>
    <mergeCell ref="B29:H29"/>
    <mergeCell ref="I29:J29"/>
    <mergeCell ref="B30:H30"/>
    <mergeCell ref="I30:J30"/>
    <mergeCell ref="I21:J21"/>
    <mergeCell ref="B16:H16"/>
    <mergeCell ref="I16:J16"/>
    <mergeCell ref="B17:H17"/>
    <mergeCell ref="I17:J17"/>
    <mergeCell ref="B18:H18"/>
    <mergeCell ref="I18:J18"/>
    <mergeCell ref="B19:H19"/>
    <mergeCell ref="I19:J19"/>
    <mergeCell ref="B20:H20"/>
    <mergeCell ref="I20:J20"/>
    <mergeCell ref="B21:H21"/>
    <mergeCell ref="B13:H13"/>
    <mergeCell ref="I13:J13"/>
    <mergeCell ref="B14:H14"/>
    <mergeCell ref="I14:J14"/>
    <mergeCell ref="B15:H15"/>
    <mergeCell ref="I15:J15"/>
    <mergeCell ref="A1:K3"/>
    <mergeCell ref="A5:A7"/>
    <mergeCell ref="B5:H7"/>
    <mergeCell ref="I7:J7"/>
    <mergeCell ref="B12:H12"/>
    <mergeCell ref="I12:J12"/>
    <mergeCell ref="B8:H8"/>
    <mergeCell ref="I8:J8"/>
    <mergeCell ref="B9:H9"/>
    <mergeCell ref="I9:J9"/>
    <mergeCell ref="B10:H10"/>
    <mergeCell ref="I10:J10"/>
    <mergeCell ref="I5:L6"/>
    <mergeCell ref="B11:G1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cp:lastPrinted>2019-08-19T06:10:25Z</cp:lastPrinted>
  <dcterms:created xsi:type="dcterms:W3CDTF">2017-12-09T12:15:36Z</dcterms:created>
  <dcterms:modified xsi:type="dcterms:W3CDTF">2024-06-25T13:43:46Z</dcterms:modified>
</cp:coreProperties>
</file>