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790" activeTab="3"/>
  </bookViews>
  <sheets>
    <sheet name="Приложение №1" sheetId="1" r:id="rId1"/>
    <sheet name="Приложение №2" sheetId="2" r:id="rId2"/>
    <sheet name="Приложение №3" sheetId="3" r:id="rId3"/>
    <sheet name="Приложение №4" sheetId="4" r:id="rId4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  <c r="E8"/>
  <c r="D29" i="3" l="1"/>
  <c r="C29"/>
  <c r="E13"/>
  <c r="D13"/>
  <c r="C13"/>
  <c r="D27" l="1"/>
  <c r="E27" s="1"/>
  <c r="C27"/>
  <c r="D25"/>
  <c r="E25" s="1"/>
  <c r="C25"/>
  <c r="C20"/>
  <c r="D20"/>
  <c r="E20"/>
  <c r="D18"/>
  <c r="E18" s="1"/>
  <c r="C18"/>
  <c r="D15"/>
  <c r="C15"/>
  <c r="D7"/>
  <c r="C7"/>
  <c r="E7" s="1"/>
  <c r="E22"/>
  <c r="E23"/>
  <c r="E24"/>
  <c r="E26"/>
  <c r="E28"/>
  <c r="E8"/>
  <c r="E9"/>
  <c r="E10"/>
  <c r="E11"/>
  <c r="E12"/>
  <c r="E14"/>
  <c r="E16"/>
  <c r="E17"/>
  <c r="E19"/>
  <c r="E21"/>
  <c r="H69" i="2"/>
  <c r="G69"/>
  <c r="I69" s="1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8"/>
  <c r="D42" i="1"/>
  <c r="E42" s="1"/>
  <c r="C42"/>
  <c r="D41"/>
  <c r="C41"/>
  <c r="D27"/>
  <c r="C2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8"/>
  <c r="E29"/>
  <c r="E30"/>
  <c r="E31"/>
  <c r="E32"/>
  <c r="E33"/>
  <c r="E34"/>
  <c r="E35"/>
  <c r="E36"/>
  <c r="E37"/>
  <c r="E38"/>
  <c r="E39"/>
  <c r="E40"/>
  <c r="E7"/>
  <c r="E29" i="3" l="1"/>
  <c r="E15"/>
  <c r="E41" i="1"/>
  <c r="E27"/>
</calcChain>
</file>

<file path=xl/sharedStrings.xml><?xml version="1.0" encoding="utf-8"?>
<sst xmlns="http://schemas.openxmlformats.org/spreadsheetml/2006/main" count="396" uniqueCount="276">
  <si>
    <t>Исполнение  бюджета  Колобовского городского поселения  по доходам  по кодам классификации доходов, по кодам видов доходов, подвидов доходов, классификации операций сектора государственного управления за  2023 год</t>
  </si>
  <si>
    <t>Код дохода по КД</t>
  </si>
  <si>
    <t>Наименование показателя</t>
  </si>
  <si>
    <t>182 1 01 02010 01 0000 110</t>
  </si>
  <si>
    <t xml:space="preserve">Налог на доходы физических  лиц  с  доходов,  источником которых является налоговый агент, за исключением доходов, в отношении которых  исчисление и уплата налога осуществляется в соответствии со статьями 227, 227.1 и 228 Налогового кодекса Российской Федерации       </t>
  </si>
  <si>
    <t>182 1 01 02020 01 0000 110</t>
  </si>
  <si>
    <t>Налог на доходы физических  лиц  с  доходов,  полученных                         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</si>
  <si>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182 1 01 02030 01 0000 110</t>
  </si>
  <si>
    <t>Налог на доходы физических  лиц  с  доходов,  полученных                          от осуществления деятельности физическими лицами, в соответствии со статьей 228 Налогового кодекса Российской Федерации</t>
  </si>
  <si>
    <t>182 1 01 02130 01 0000 110</t>
  </si>
  <si>
    <t>Налог на доходы физических лиц в отношении доходов от долевого участия в организации, полученных в виде девидендов (в части суммы налога, не превышающей 650000 рублей) (сумма платежа (перерасчеты, недоимкаи задолженность по соответствующему платежу, в том числе по отмененному)</t>
  </si>
  <si>
    <t>182 1 03 02231 01 0000 110</t>
  </si>
  <si>
    <t>Доходы от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</si>
  <si>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182 1 03 0224101 0000 110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</si>
  <si>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</si>
  <si>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</si>
  <si>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</si>
  <si>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</si>
  <si>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</si>
  <si>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Единый сельскохозяйственный налог</t>
  </si>
  <si>
    <t>182 1 06 01030 13 0000 110</t>
  </si>
  <si>
    <t>Налог на имущество физических лиц, взимаемый по ставкам. применяемым к объектам налогообложения, расположенным в границах городских поселений</t>
  </si>
  <si>
    <t>182 1 06 06033 13 0000 110</t>
  </si>
  <si>
    <t>Земельный налог с организаций, обладающих земельным участком, расположенным в границах городских поселений</t>
  </si>
  <si>
    <t>182 1 06 06043 13 0000 110</t>
  </si>
  <si>
    <t>Земельный налог с физических лиц, обладающих земельным участком, расположенным в границах городских поселений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</si>
  <si>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</si>
  <si>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900 1 11 05013 13 0000 120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</si>
  <si>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 поселений, а также средства от продажи права на заключение договоров аренды указанных земельных участков</t>
  </si>
  <si>
    <t>900 111 05025 13 0000 120</t>
  </si>
  <si>
    <t>Доходы, получаемые в виде арендной платы, а также средства от продажи права на заключение договоров аренды за  земли,  находящиеся в собственности городских поселений (за исключением земельных участков муниципальных бюджетных  и автономных учреждений)</t>
  </si>
  <si>
    <t>933 1 11 0503513 0000 120</t>
  </si>
  <si>
    <t>Доходы от сдачи в аренду имущества. находящегося в оперативном управлении органов управления городских поселений и созданных ими учреждений (за исключением имущества муниципальных автономных учреждений)</t>
  </si>
  <si>
    <t>933 1 11 09045 13 0000 120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</si>
  <si>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 , а так же имущества муниципальных унитарных предприятий, в том числе казенных)</t>
  </si>
  <si>
    <t>933 1 13 02995 13 0000 130</t>
  </si>
  <si>
    <t>Прочие доходы от компенсации затрат бюджетов городских поселений</t>
  </si>
  <si>
    <t>933 1 14 06013 13 0000 430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</si>
  <si>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</si>
  <si>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933 1 14 06025 13 0000 430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</si>
  <si>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</si>
  <si>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933 2 02 15001 13 0000 150</t>
  </si>
  <si>
    <t>Дотации бюджетам городских поселений на выравнивание бюджетной обеспеченности</t>
  </si>
  <si>
    <t xml:space="preserve">933 2 02 15002 13 0000 150 </t>
  </si>
  <si>
    <t>Дотации бюджетам городских поселений на поддержку мер по обеспечению сбалансированности бюджетов</t>
  </si>
  <si>
    <t>933 2 02 20077 13 0000 150</t>
  </si>
  <si>
    <t>Субсидии бюджетам городских поселений на софинансирование капитальных вложений в объекты муниципальной собственности</t>
  </si>
  <si>
    <t>933 2 02 20041 13 0000 150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</si>
  <si>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</si>
  <si>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933 2 02  25467 13 0000 150</t>
  </si>
  <si>
    <t>Субсидии бюджетам городских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</si>
  <si>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933 2 02 25519 13 0000 150</t>
  </si>
  <si>
    <t>Субсидия бюджетам городских поселений на поддержку отрасли культуры</t>
  </si>
  <si>
    <t>933 2 02 25555 13 0000 150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</si>
  <si>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</si>
  <si>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933 2 02 25576 13 0000 150</t>
  </si>
  <si>
    <t>Субсидии бюджетам городских поселений на обеспечение комплексного развития сельских территорий</t>
  </si>
  <si>
    <t>933 2 02 29999 13 0000 150</t>
  </si>
  <si>
    <t>Прочие субсидии бюджетам городских  поселений</t>
  </si>
  <si>
    <t>933 2 02 35118 13 0000 150</t>
  </si>
  <si>
    <t>Субвенции бюджетам городских  поселений на осуществление первичного воинского учета органами местного самоуправления поселений, муниципальных и городских округов</t>
  </si>
  <si>
    <t>933 2 02 49999 13 0000 150</t>
  </si>
  <si>
    <t>Прочие межбюджетные трансферты, передаваемые бюджетам городских поселений</t>
  </si>
  <si>
    <t>933 2 04 05099 13 0000 150</t>
  </si>
  <si>
    <t>Прочие безвозмездные поступления от негосударственных организаций в бюджеты городских поселений</t>
  </si>
  <si>
    <t>933 2 07 05013 0000 150</t>
  </si>
  <si>
    <t>Прочие безвозмездные поступления в бюджеты городских поселений</t>
  </si>
  <si>
    <t>Всего безвозмездные поступления</t>
  </si>
  <si>
    <t>Итого</t>
  </si>
  <si>
    <t>182 1 05 03010 01 0000 110</t>
  </si>
  <si>
    <t>933 1 0804020 01 0000 000</t>
  </si>
  <si>
    <t>Утверждено на год</t>
  </si>
  <si>
    <t>Исполнено за отчетный период</t>
  </si>
  <si>
    <t xml:space="preserve">       % исполнения</t>
  </si>
  <si>
    <t>Приложение № 1</t>
  </si>
  <si>
    <t>Всего собственные доходы:</t>
  </si>
  <si>
    <t xml:space="preserve">Исполнение бюджета Колобовского городского поселения по ведомственной  структуре расходов бюджета поселения за 2023 год </t>
  </si>
  <si>
    <t>Наименование расходов</t>
  </si>
  <si>
    <t>План</t>
  </si>
  <si>
    <t>Факт</t>
  </si>
  <si>
    <t>Администрация Колобовского городского поселения</t>
  </si>
  <si>
    <t>Обеспечение функций главы поселения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</si>
  <si>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Обеспечение функций администрации поселения 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</si>
  <si>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функций администрации поселения  (Закупка товаров, работ и услуг для государственных (муниципальных) нужд)</t>
  </si>
  <si>
    <t>Обеспечение функций администрации поселения  (Иные бюджетные ассигнования)</t>
  </si>
  <si>
    <t>Иные межбюджетные трансферты из бюджета Колобовского городского поселения Шуйского муниципального района на исполнение переданных полномочий по контролю за исполнением бюджета поселения (Иные межбюджетные трансферты)</t>
  </si>
  <si>
    <t>Иные межбюджетные трансферты из бюджета Колобовского городского поселения Шуйского муниципального района на исполнение переданных полномочий по осуществлению внешнего муниципального финансового контроля (Иные межбюджетные трансферты)</t>
  </si>
  <si>
    <t>Резервный фонд</t>
  </si>
  <si>
    <t>Информационно-программное и правовое обеспечение деятельности поселения</t>
  </si>
  <si>
    <t>Организация и проведение мероприятий, связанных с государственными праздниками, юбилейными и памятными датами и другие мероприятия (Закупка товаров, работ и услуг для государственных (муниципальных) нужд)</t>
  </si>
  <si>
    <t>Организация и проведение мероприятий, связанных с государственными праздниками, юбилейными и памятными датами и другие мероприятия  (Бюджетные инвестиции в объекты капитального строительства государственной (муниципальной собственности)</t>
  </si>
  <si>
    <t>Организация и проведение мероприятий, связанных с государственными праздниками, юбилейными и памятными датами и другие мероприятия (Исполнение судебных актов Российской Федерации и мировых соглашений по возмещению причиненного вреда)</t>
  </si>
  <si>
    <t>Обеспечение информирования населения о деятельности органов местного самоуправления поселения  (Закупка товаров, работ и услуг для государственных (муниципальных) нужд)</t>
  </si>
  <si>
    <t>Обеспечение подготовки, переподготовки, обучения и повышения квалификации  муниципальных служащих и специалистов  (Закупка товаров, работ и услуг для государственных (муниципальных) нужд)</t>
  </si>
  <si>
    <t>Взносы в Совет муниципальных образований Ивановской области (Иные межбюджетные трансферты)</t>
  </si>
  <si>
    <t>Обеспечение охраны труда в администрации Колобовского городского поселения и подведомственных учреждениях</t>
  </si>
  <si>
    <t>Исполнение судебных актов по искам к Колобовскому городскому поселению</t>
  </si>
  <si>
    <t>Осуществление первичного воинского учета на территориях, где отсутствуют военные комиссариаты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</si>
  <si>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Поддержка в постоянной готовности сил и средств к реагированию на ЧС на объектах, расположенных на территории Колобовского городского поселения  (Закупка товаров, работ и услуг для государственных (муниципальных) нужд)</t>
  </si>
  <si>
    <t>Субсидия на укрепление материально-технической базы ОО «ДПО ШМР ИО» для реализации мероприятий по осуществлению уставной деятельности(Субсидии на возмещение недополученных доходов и (или) возмещение фактически понесенных затрат)</t>
  </si>
  <si>
    <t>Организация и проведение мероприятий по профилактике терроризма и экстримизма (Закупка товаров, работ и услуг для государственных (муниципальных) нужд</t>
  </si>
  <si>
    <t>Содержание и ремонт автомобильных дорог, мостов и переходов в границах населенных пунктов поселения (Закупка товаров, работ и услуг для государственных (муниципальных) нужд</t>
  </si>
  <si>
    <t>Выполнение работ по ремонту и содержанию автомобильных дорог общего пользования местного значения (Прочая закупка товаров, работ и услуг)</t>
  </si>
  <si>
    <t>Выполнение работ по проектированию строительства (реконструкции) капитального ремонта, строительству (реконструкции), капитальному ремонту, ремонту и содержанию автомобильных дорог общего пользования местного значения, в том числе на формирование муниципальных дорожных фондов</t>
  </si>
  <si>
    <t>02101S0510</t>
  </si>
  <si>
    <t>Обеспечение выполнения работ по ремонту и содержанию муниципального имущества  (Закупка товаров, работ и услуг для государственных (муниципальных) нужд)</t>
  </si>
  <si>
    <t>Взносы на капитальный ремонт общего имущества в многоквартирных домах  (Закупка товаров, работ и услуг для государственных (муниципальных) нужд)</t>
  </si>
  <si>
    <t>Внесение изменений в схему теплоснабжения, водоснабжения и водоотведения поселения(Закупка товаров,работ и услуг для государственных (муниципальных) нужд)</t>
  </si>
  <si>
    <t>Проведение кадастровыхработ, оценки, межевания и прочих мероприятий в сфере земельных и имущественных отношений (Закупка товаров, работ и услуг для государственных (муниципальных) нужд)</t>
  </si>
  <si>
    <t>Обеспечения выполнения мероприятий по содержанию муниципального имущества (прочая закупка товаров, работ, услуг)</t>
  </si>
  <si>
    <t>Иные межбюджетные трансферты из бюджета Колобовского городского поселения бюджету Шуйского муниципального района на исполнение передаваемых полномочий по организации теплоснабжения в границах Колобовского городского поселения</t>
  </si>
  <si>
    <t>Разработка (корректировка) проектной документации и газификация населенных пунктов, объектов социальной инфраструктуры Ивановской области (Бюджетные инвестиции в объекты капитального строительства государственной (муниципальной) собственности)</t>
  </si>
  <si>
    <t>03401S2990</t>
  </si>
  <si>
    <t>Обеспечение выполнения мероприятий в области коммунального хозяйства (прочая закупка товаров, работ, услуг)</t>
  </si>
  <si>
    <t>Предоставление из бюджета Колобовского городского поселения субсидии муниципальному унитарному предприятию жилищно-коммунального хозяйства Колобовского городского поселения на обеспечение водоснабжения, водоотведения в условиях подготовки и прохождению отопительного периода (Иные бюджетные ассигнования)</t>
  </si>
  <si>
    <t>Оплата электроэнергии за уличное освещение (Закупка товаров, работ и услуг для государственных (муниципальных) нужд)</t>
  </si>
  <si>
    <t>Обеспечение выполнения работ и услуг по содержанию и установке новых линий уличного освещения (Закупка товаров, работ и услуг для государственных (муниципальных) нужд)</t>
  </si>
  <si>
    <t>Выполнение работ по благоустройству сельских территорий (Прочая закупка товаров, работ и услуг)</t>
  </si>
  <si>
    <t>Благоустройство сельских территорий (Прочая закупка товаров, работ и услуг)</t>
  </si>
  <si>
    <t>Выполнение мероприятий по благоустройству общественных территорий Колобовского городского поселения</t>
  </si>
  <si>
    <t>Мероприятия по благоустройству общественных территорий Колобовского городского поселения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</si>
  <si>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проектов)(«ПАС!УДАР!ГОЛ! ВОЗРОДИМ В СЕЛЕ ФУТБОЛ!» Благоустройство общественной территории в с. Центральный - футбольное поле, южнее д.№№ 111 и 112 (установка спортивного оборудования)(прочая закупка товаров, работ и услуг)</t>
  </si>
  <si>
    <t>101F2S5101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</si>
  <si>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проектов)(«ДОРОГА ПЕРЕМЕН» Благоустройство общественной территории в с. Центральный в районе домов №№ 1-25 (местечко Боняково), (текущий ремонт дороги в щебеночном исполнении)(прочая закупка товаров, работ и услуг)</t>
  </si>
  <si>
    <t>101F2S5102</t>
  </si>
  <si>
    <t>Обеспечение мероприятий по ремонту и содержанию линий уличного освещения (прочая закупка товаров, работ и услуг)</t>
  </si>
  <si>
    <t>Выполнение мероприятий по содержанию объектов благоустройства и санитарной очистке территории и другие мероприятий в области благоустройства (прочая закупка товаров, работ, услуг)</t>
  </si>
  <si>
    <t>Обеспечение выполнения функций казенными учреждениями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</si>
  <si>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выполнения функций казенными учреждениями (прочая закупка товаров, работ, услуг)</t>
  </si>
  <si>
    <t>Обеспечение выполнения функций казенными учреждениями (Иные бюджетные ассигнования)</t>
  </si>
  <si>
    <t>Обеспечение деятельности клубов и домов культуры поселения  (Фонд оплаты труда учреждений)</t>
  </si>
  <si>
    <t>Обеспечение деятельности клубов и домов культуры поселения (Прочая закупка товаров, работ и услуг для государственных (муниципальных) нужд)</t>
  </si>
  <si>
    <t>Обеспечение деятельности клубов и домов культуры поселения (Иные бюджетные ассигнования)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</si>
  <si>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  (Фонд оплаты труда учреждений)</t>
  </si>
  <si>
    <t>Обеспечение развития и укрепления материально-технической базы домов культуры в населенных пунктах с числом жителей до 50 тысяч человек (прочая закупка товаров, работ и услуг)</t>
  </si>
  <si>
    <t>06101L4670</t>
  </si>
  <si>
    <t>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 (Фонд оплаты труда учреждений)</t>
  </si>
  <si>
    <t>06101S0340</t>
  </si>
  <si>
    <t>Обеспечение деятельности библиотек поселения (Фонд оплаты учреждений)</t>
  </si>
  <si>
    <t>Обеспечение деятельности библиотек поселения  (Прочая закупка товаров, работ и услуг для государственных (муниципальных) нужд)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</si>
  <si>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 (Фонд оплаты труда учреждений)»</t>
  </si>
  <si>
    <t>Государственная поддержка отрасли культуры (Субсидии бюджетам муниципальных образований Ивановской области на реализацию мероприятий по модернизации библиотек в части комплектования книжных фондов библиотек муниципальных образований)(прочая закупка товаров, работ и услуг)</t>
  </si>
  <si>
    <t>06201L5191</t>
  </si>
  <si>
    <t>06201S0340</t>
  </si>
  <si>
    <t>Обеспечение условий для занятий физической культурой и спортом, организация и проведения массовых спортивных и физкультурных мероприятий  (Иные выплаты за исключением фонда оплаты труд учреждений, лицам, привлекаемым согласно законодательству для выполнения отдельных полномочий)</t>
  </si>
  <si>
    <t>Обеспечение условий для занятий физической культурой и спортом, организация и проведение массовыхспортивных и физкультурныхмероприятий (Закупка товаров, работ и услуг для государственных (муниципальных) нужд)</t>
  </si>
  <si>
    <t>Организация и проведение мероприятий по военно-патриотическому воспитанию молодежи (Прочая закупка товаров, работ, услуг )</t>
  </si>
  <si>
    <t>Пенсионное обеспечение некоторых категорий  граждан, имеющих право на выплату муниципальной пенсии в соответствии с действующим законодательством (Прочая закупка товаров, работ, услуг)</t>
  </si>
  <si>
    <t>Пенсионное обеспечение некоторых категорий  граждан, имеющих право на выплату муниципальной пенсии в соответствии с действующим законодательством (Социальное обеспечение и иные выплаты населению)</t>
  </si>
  <si>
    <t>Раздел</t>
  </si>
  <si>
    <t>Подраздел</t>
  </si>
  <si>
    <t>Целевая статья</t>
  </si>
  <si>
    <t>Вид расходов</t>
  </si>
  <si>
    <t>% выполнения</t>
  </si>
  <si>
    <t>Код главного
распорядителя</t>
  </si>
  <si>
    <t>0710100630</t>
  </si>
  <si>
    <t>0710100530</t>
  </si>
  <si>
    <t>3190090011</t>
  </si>
  <si>
    <t>0710100269</t>
  </si>
  <si>
    <t>0710100550</t>
  </si>
  <si>
    <t>0710100560</t>
  </si>
  <si>
    <t>0720100580</t>
  </si>
  <si>
    <t>0720100590</t>
  </si>
  <si>
    <t>0910100263</t>
  </si>
  <si>
    <t>0110100090</t>
  </si>
  <si>
    <t>0120160090</t>
  </si>
  <si>
    <t>0140100130</t>
  </si>
  <si>
    <t>0210100140</t>
  </si>
  <si>
    <t>0210100510</t>
  </si>
  <si>
    <t>0320100170</t>
  </si>
  <si>
    <t>0320100500</t>
  </si>
  <si>
    <t>0330100190</t>
  </si>
  <si>
    <t>0410100610</t>
  </si>
  <si>
    <t>0340100380</t>
  </si>
  <si>
    <t>0510100230</t>
  </si>
  <si>
    <t>0540105763</t>
  </si>
  <si>
    <t>0610100260</t>
  </si>
  <si>
    <t>0610180340</t>
  </si>
  <si>
    <t>0620100260</t>
  </si>
  <si>
    <t>0620180340</t>
  </si>
  <si>
    <t>0630100260</t>
  </si>
  <si>
    <t>0640100260</t>
  </si>
  <si>
    <t>0710100570</t>
  </si>
  <si>
    <t>01</t>
  </si>
  <si>
    <t>02</t>
  </si>
  <si>
    <t>04</t>
  </si>
  <si>
    <t>06</t>
  </si>
  <si>
    <t>03</t>
  </si>
  <si>
    <t>05</t>
  </si>
  <si>
    <t>09</t>
  </si>
  <si>
    <t>08</t>
  </si>
  <si>
    <t>101F255550</t>
  </si>
  <si>
    <t>05401L5763</t>
  </si>
  <si>
    <t>0510100220</t>
  </si>
  <si>
    <t>Приложение № 3</t>
  </si>
  <si>
    <t>Приложение № 2</t>
  </si>
  <si>
    <t>Исполнение бюджета Колобовского городского поселения по разделам и подразделам классификации расходов за 2023 год</t>
  </si>
  <si>
    <t>Наименование</t>
  </si>
  <si>
    <t>Раздел, подраздел</t>
  </si>
  <si>
    <t>Уточненный план</t>
  </si>
  <si>
    <t>Исполнение</t>
  </si>
  <si>
    <t>Общегосударственные вопросы</t>
  </si>
  <si>
    <t>Глава муниципального образования</t>
  </si>
  <si>
    <t>Функционирование  Правительства  РФ, высших исполнительных органов государственной  власти субъектов РФ,  местных администраций</t>
  </si>
  <si>
    <t>Обеспечение деятельности финансовых, налоговых и таможенных органов и оранов финансового (финансово-бюджетного) надзора</t>
  </si>
  <si>
    <t>Резервные  фонды</t>
  </si>
  <si>
    <t xml:space="preserve">Другие  общегосударственные  вопросы </t>
  </si>
  <si>
    <t>Национальная оборона</t>
  </si>
  <si>
    <t xml:space="preserve">Национальная безопасность и правоохранительная деятельность 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</si>
  <si>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</si>
  <si>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</si>
  <si>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 xml:space="preserve">Национальная экономика </t>
  </si>
  <si>
    <t>Дорожное хозяйство (дорожные фонды)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</si>
  <si>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</si>
  <si>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</si>
  <si>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</si>
  <si>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</si>
  <si>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</si>
  <si>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 xml:space="preserve">Культура и кинематография </t>
  </si>
  <si>
    <t>Культура</t>
  </si>
  <si>
    <t>Социальная политика</t>
  </si>
  <si>
    <t xml:space="preserve">Пенсионное обеспечение </t>
  </si>
  <si>
    <t>Всего</t>
  </si>
  <si>
    <t>% исполнения</t>
  </si>
  <si>
    <t>0100</t>
  </si>
  <si>
    <t>0102</t>
  </si>
  <si>
    <t>0104</t>
  </si>
  <si>
    <t>0106</t>
  </si>
  <si>
    <t>0111</t>
  </si>
  <si>
    <t>0113</t>
  </si>
  <si>
    <t>0203</t>
  </si>
  <si>
    <t>0300</t>
  </si>
  <si>
    <t>0309</t>
  </si>
  <si>
    <t>0310</t>
  </si>
  <si>
    <t>0400</t>
  </si>
  <si>
    <t>0409</t>
  </si>
  <si>
    <t>0500</t>
  </si>
  <si>
    <t>0501</t>
  </si>
  <si>
    <t>0502</t>
  </si>
  <si>
    <t>0503</t>
  </si>
  <si>
    <t>0505</t>
  </si>
  <si>
    <t>0800</t>
  </si>
  <si>
    <t>0801</t>
  </si>
  <si>
    <t>Мобилизационная и вневойсковая подготовка</t>
  </si>
  <si>
    <t>0200</t>
  </si>
  <si>
    <t xml:space="preserve">Приложение № 4 
</t>
  </si>
  <si>
    <t>Исполнение бюджета Колобовского городского поселения по источникам финансирования дефицита бюджета поселения по кодам классификации источников финансирования дефицитов бюджетов за 2023 год</t>
  </si>
  <si>
    <t>Наименование  кода классификации источников внутреннего финансирования дефицита бюджета</t>
  </si>
  <si>
    <t>2023 год</t>
  </si>
  <si>
    <t>Утвержденные бюджетные назначения</t>
  </si>
  <si>
    <t>Исполнено</t>
  </si>
  <si>
    <t>Источники финансирования дефицита бюджетов - всего</t>
  </si>
  <si>
    <t>Изменение остатков средств</t>
  </si>
  <si>
    <t>Увеличение остатков средств бюджетов</t>
  </si>
  <si>
    <t>х</t>
  </si>
  <si>
    <t>Уменьшение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</si>
  <si>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</si>
  <si>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городских поселений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</si>
  <si>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</si>
  <si>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</si>
  <si>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городских поселений</t>
  </si>
  <si>
    <t>Код классификации источников финансирования дефицита бюджета
источников внутреннего финансирования дефицитов бюджетов</t>
  </si>
  <si>
    <t>00090000000000000000</t>
  </si>
  <si>
    <t>00001050000000000000</t>
  </si>
  <si>
    <t>00001050000000000500</t>
  </si>
  <si>
    <t>00001050000000000600</t>
  </si>
  <si>
    <t>00001050200000000500</t>
  </si>
  <si>
    <t>00001050201000000510</t>
  </si>
  <si>
    <t>00001050201130000510</t>
  </si>
  <si>
    <t>00001050200000000600</t>
  </si>
  <si>
    <t>00001050201000000610</t>
  </si>
  <si>
    <t>00001050201130000610</t>
  </si>
  <si>
    <t xml:space="preserve"> к Решению Совета Колобовского     
 городского поселения от 28.05.2024   № 15</t>
  </si>
  <si>
    <t>к Решению Совета Колобовского     
 городского поселения от 28.05..2024   № 15</t>
  </si>
  <si>
    <t xml:space="preserve"> к Решению Совета Колобовского городского поселения от 28.05.2024   № 15</t>
  </si>
  <si>
    <t>к Решению Совета Колобовского городского поселения от 28.05.2024   № 15</t>
  </si>
</sst>
</file>

<file path=xl/styles.xml><?xml version="1.0" encoding="utf-8"?>
<styleSheet xmlns="http://schemas.openxmlformats.org/spreadsheetml/2006/main">
  <numFmts count="1">
    <numFmt numFmtId="164" formatCode="0.0%"/>
  </numFmts>
  <fonts count="4">
    <font>
      <sz val="12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3" fontId="0" fillId="0" borderId="1" xfId="0" applyNumberFormat="1" applyBorder="1" applyAlignment="1">
      <alignment horizontal="left"/>
    </xf>
    <xf numFmtId="4" fontId="0" fillId="0" borderId="1" xfId="0" applyNumberFormat="1" applyBorder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4" fontId="2" fillId="0" borderId="1" xfId="0" applyNumberFormat="1" applyFont="1" applyBorder="1"/>
    <xf numFmtId="164" fontId="2" fillId="0" borderId="1" xfId="0" applyNumberFormat="1" applyFont="1" applyBorder="1"/>
    <xf numFmtId="49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0" fontId="0" fillId="2" borderId="1" xfId="0" applyFill="1" applyBorder="1" applyAlignment="1">
      <alignment wrapText="1"/>
    </xf>
    <xf numFmtId="49" fontId="0" fillId="2" borderId="1" xfId="0" applyNumberFormat="1" applyFill="1" applyBorder="1" applyAlignment="1">
      <alignment horizontal="center"/>
    </xf>
    <xf numFmtId="4" fontId="0" fillId="2" borderId="1" xfId="0" applyNumberFormat="1" applyFill="1" applyBorder="1"/>
    <xf numFmtId="164" fontId="0" fillId="2" borderId="1" xfId="0" applyNumberFormat="1" applyFill="1" applyBorder="1"/>
    <xf numFmtId="16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0" fillId="0" borderId="0" xfId="0" applyAlignment="1">
      <alignment horizont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2"/>
  <sheetViews>
    <sheetView workbookViewId="0">
      <selection activeCell="C2" sqref="C2:E2"/>
    </sheetView>
  </sheetViews>
  <sheetFormatPr defaultRowHeight="15.75"/>
  <cols>
    <col min="1" max="1" width="25.875" customWidth="1"/>
    <col min="2" max="2" width="39.5" customWidth="1"/>
    <col min="3" max="3" width="16.25" customWidth="1"/>
    <col min="4" max="4" width="15.75" customWidth="1"/>
    <col min="5" max="5" width="11.75" customWidth="1"/>
  </cols>
  <sheetData>
    <row r="1" spans="1:5">
      <c r="C1" s="20" t="s">
        <v>74</v>
      </c>
      <c r="D1" s="20"/>
      <c r="E1" s="20"/>
    </row>
    <row r="2" spans="1:5" ht="35.25" customHeight="1">
      <c r="C2" s="23" t="s">
        <v>272</v>
      </c>
      <c r="D2" s="20"/>
      <c r="E2" s="20"/>
    </row>
    <row r="4" spans="1:5" ht="51" customHeight="1">
      <c r="A4" s="24" t="s">
        <v>0</v>
      </c>
      <c r="B4" s="24"/>
      <c r="C4" s="24"/>
      <c r="D4" s="24"/>
      <c r="E4" s="24"/>
    </row>
    <row r="6" spans="1:5" ht="30">
      <c r="A6" s="19" t="s">
        <v>1</v>
      </c>
      <c r="B6" s="19" t="s">
        <v>2</v>
      </c>
      <c r="C6" s="19" t="s">
        <v>71</v>
      </c>
      <c r="D6" s="19" t="s">
        <v>72</v>
      </c>
      <c r="E6" s="19" t="s">
        <v>73</v>
      </c>
    </row>
    <row r="7" spans="1:5" ht="110.25">
      <c r="A7" s="1" t="s">
        <v>3</v>
      </c>
      <c r="B7" s="2" t="s">
        <v>4</v>
      </c>
      <c r="C7" s="4">
        <v>6316178</v>
      </c>
      <c r="D7" s="4">
        <v>8159158.6500000004</v>
      </c>
      <c r="E7" s="5">
        <f>D7/C7</f>
        <v>1.2917873198000438</v>
      </c>
    </row>
    <row r="8" spans="1:5" ht="173.25">
      <c r="A8" s="1" t="s">
        <v>5</v>
      </c>
      <c r="B8" s="2" t="s">
        <v>6</v>
      </c>
      <c r="C8" s="4">
        <v>5300</v>
      </c>
      <c r="D8" s="4">
        <v>-8098.83</v>
      </c>
      <c r="E8" s="5">
        <f t="shared" ref="E8:E42" si="0">D8/C8</f>
        <v>-1.5280811320754717</v>
      </c>
    </row>
    <row r="9" spans="1:5" ht="78.75">
      <c r="A9" s="1" t="s">
        <v>7</v>
      </c>
      <c r="B9" s="2" t="s">
        <v>8</v>
      </c>
      <c r="C9" s="4">
        <v>413157.75</v>
      </c>
      <c r="D9" s="4">
        <v>413157.71</v>
      </c>
      <c r="E9" s="5">
        <f t="shared" si="0"/>
        <v>0.99999990318467946</v>
      </c>
    </row>
    <row r="10" spans="1:5" ht="126">
      <c r="A10" s="1" t="s">
        <v>9</v>
      </c>
      <c r="B10" s="2" t="s">
        <v>10</v>
      </c>
      <c r="C10" s="4">
        <v>58138.65</v>
      </c>
      <c r="D10" s="4">
        <v>57944.7</v>
      </c>
      <c r="E10" s="5">
        <f t="shared" si="0"/>
        <v>0.99666400922622034</v>
      </c>
    </row>
    <row r="11" spans="1:5" ht="97.5" customHeight="1">
      <c r="A11" s="1" t="s">
        <v>11</v>
      </c>
      <c r="B11" s="2" t="s">
        <v>12</v>
      </c>
      <c r="C11" s="4">
        <v>1085300</v>
      </c>
      <c r="D11" s="4">
        <v>1101248.04</v>
      </c>
      <c r="E11" s="5">
        <f t="shared" si="0"/>
        <v>1.0146945913572285</v>
      </c>
    </row>
    <row r="12" spans="1:5" ht="131.25" customHeight="1">
      <c r="A12" s="1" t="s">
        <v>13</v>
      </c>
      <c r="B12" s="2" t="s">
        <v>14</v>
      </c>
      <c r="C12" s="4">
        <v>5600</v>
      </c>
      <c r="D12" s="4">
        <v>5751.68</v>
      </c>
      <c r="E12" s="5">
        <f t="shared" si="0"/>
        <v>1.0270857142857144</v>
      </c>
    </row>
    <row r="13" spans="1:5" ht="111.75" customHeight="1">
      <c r="A13" s="1" t="s">
        <v>15</v>
      </c>
      <c r="B13" s="2" t="s">
        <v>16</v>
      </c>
      <c r="C13" s="4">
        <v>1136000</v>
      </c>
      <c r="D13" s="4">
        <v>1138225.74</v>
      </c>
      <c r="E13" s="5">
        <f t="shared" si="0"/>
        <v>1.0019592781690141</v>
      </c>
    </row>
    <row r="14" spans="1:5" ht="95.25" customHeight="1">
      <c r="A14" s="1" t="s">
        <v>17</v>
      </c>
      <c r="B14" s="2" t="s">
        <v>18</v>
      </c>
      <c r="C14" s="4">
        <v>-120200</v>
      </c>
      <c r="D14" s="4">
        <v>-119897.95</v>
      </c>
      <c r="E14" s="5">
        <f t="shared" si="0"/>
        <v>0.99748710482529113</v>
      </c>
    </row>
    <row r="15" spans="1:5">
      <c r="A15" s="1" t="s">
        <v>69</v>
      </c>
      <c r="B15" s="2" t="s">
        <v>19</v>
      </c>
      <c r="C15" s="4">
        <v>100000</v>
      </c>
      <c r="D15" s="4">
        <v>-1.5</v>
      </c>
      <c r="E15" s="5">
        <f t="shared" si="0"/>
        <v>-1.5E-5</v>
      </c>
    </row>
    <row r="16" spans="1:5" ht="63" customHeight="1">
      <c r="A16" s="1" t="s">
        <v>20</v>
      </c>
      <c r="B16" s="2" t="s">
        <v>21</v>
      </c>
      <c r="C16" s="4">
        <v>175717</v>
      </c>
      <c r="D16" s="4">
        <v>187306.73</v>
      </c>
      <c r="E16" s="5">
        <f t="shared" si="0"/>
        <v>1.0659567941633423</v>
      </c>
    </row>
    <row r="17" spans="1:5" ht="63">
      <c r="A17" s="1" t="s">
        <v>22</v>
      </c>
      <c r="B17" s="2" t="s">
        <v>23</v>
      </c>
      <c r="C17" s="4">
        <v>615000</v>
      </c>
      <c r="D17" s="4">
        <v>-451612.3</v>
      </c>
      <c r="E17" s="5">
        <f t="shared" si="0"/>
        <v>-0.73432894308943086</v>
      </c>
    </row>
    <row r="18" spans="1:5" ht="63">
      <c r="A18" s="1" t="s">
        <v>24</v>
      </c>
      <c r="B18" s="2" t="s">
        <v>25</v>
      </c>
      <c r="C18" s="4">
        <v>575788</v>
      </c>
      <c r="D18" s="4">
        <v>664178.73</v>
      </c>
      <c r="E18" s="5">
        <f t="shared" si="0"/>
        <v>1.1535126296484122</v>
      </c>
    </row>
    <row r="19" spans="1:5" ht="110.25" customHeight="1">
      <c r="A19" s="3" t="s">
        <v>70</v>
      </c>
      <c r="B19" s="2" t="s">
        <v>26</v>
      </c>
      <c r="C19" s="4">
        <v>6600</v>
      </c>
      <c r="D19" s="4">
        <v>6450</v>
      </c>
      <c r="E19" s="5">
        <f t="shared" si="0"/>
        <v>0.97727272727272729</v>
      </c>
    </row>
    <row r="20" spans="1:5" ht="113.25" customHeight="1">
      <c r="A20" s="1" t="s">
        <v>27</v>
      </c>
      <c r="B20" s="2" t="s">
        <v>28</v>
      </c>
      <c r="C20" s="4">
        <v>33744</v>
      </c>
      <c r="D20" s="4">
        <v>33743.61</v>
      </c>
      <c r="E20" s="5">
        <f t="shared" si="0"/>
        <v>0.99998844238975815</v>
      </c>
    </row>
    <row r="21" spans="1:5" ht="109.5" customHeight="1">
      <c r="A21" s="1" t="s">
        <v>29</v>
      </c>
      <c r="B21" s="2" t="s">
        <v>30</v>
      </c>
      <c r="C21" s="4">
        <v>127892.92</v>
      </c>
      <c r="D21" s="4">
        <v>126752.62</v>
      </c>
      <c r="E21" s="5">
        <f t="shared" si="0"/>
        <v>0.99108394741475914</v>
      </c>
    </row>
    <row r="22" spans="1:5" ht="96" customHeight="1">
      <c r="A22" s="1" t="s">
        <v>31</v>
      </c>
      <c r="B22" s="2" t="s">
        <v>32</v>
      </c>
      <c r="C22" s="4">
        <v>19852</v>
      </c>
      <c r="D22" s="4">
        <v>21506.33</v>
      </c>
      <c r="E22" s="5">
        <f t="shared" si="0"/>
        <v>1.0833331654241387</v>
      </c>
    </row>
    <row r="23" spans="1:5" ht="110.25" customHeight="1">
      <c r="A23" s="1" t="s">
        <v>33</v>
      </c>
      <c r="B23" s="2" t="s">
        <v>34</v>
      </c>
      <c r="C23" s="4">
        <v>166967.39000000001</v>
      </c>
      <c r="D23" s="4">
        <v>172484.95</v>
      </c>
      <c r="E23" s="5">
        <f t="shared" si="0"/>
        <v>1.0330457342598456</v>
      </c>
    </row>
    <row r="24" spans="1:5" ht="31.5">
      <c r="A24" s="1" t="s">
        <v>35</v>
      </c>
      <c r="B24" s="2" t="s">
        <v>36</v>
      </c>
      <c r="C24" s="4">
        <v>7169.07</v>
      </c>
      <c r="D24" s="4">
        <v>7169.07</v>
      </c>
      <c r="E24" s="5">
        <f t="shared" si="0"/>
        <v>1</v>
      </c>
    </row>
    <row r="25" spans="1:5" ht="63.75" customHeight="1">
      <c r="A25" s="1" t="s">
        <v>37</v>
      </c>
      <c r="B25" s="2" t="s">
        <v>38</v>
      </c>
      <c r="C25" s="4">
        <v>6680</v>
      </c>
      <c r="D25" s="4">
        <v>6679.19</v>
      </c>
      <c r="E25" s="5">
        <f t="shared" si="0"/>
        <v>0.99987874251497</v>
      </c>
    </row>
    <row r="26" spans="1:5" ht="81.75" customHeight="1">
      <c r="A26" s="1" t="s">
        <v>39</v>
      </c>
      <c r="B26" s="2" t="s">
        <v>40</v>
      </c>
      <c r="C26" s="4">
        <v>29725</v>
      </c>
      <c r="D26" s="4">
        <v>29725.47</v>
      </c>
      <c r="E26" s="5">
        <f t="shared" si="0"/>
        <v>1.000015811606392</v>
      </c>
    </row>
    <row r="27" spans="1:5">
      <c r="A27" s="21" t="s">
        <v>75</v>
      </c>
      <c r="B27" s="22"/>
      <c r="C27" s="7">
        <f>SUM(C7:C26)</f>
        <v>10764609.780000001</v>
      </c>
      <c r="D27" s="7">
        <f>SUM(D7:D26)</f>
        <v>11551872.639999999</v>
      </c>
      <c r="E27" s="8">
        <f t="shared" si="0"/>
        <v>1.0731343612160178</v>
      </c>
    </row>
    <row r="28" spans="1:5" ht="34.5" customHeight="1">
      <c r="A28" s="1" t="s">
        <v>41</v>
      </c>
      <c r="B28" s="2" t="s">
        <v>42</v>
      </c>
      <c r="C28" s="4">
        <v>8351600</v>
      </c>
      <c r="D28" s="4">
        <v>8351600</v>
      </c>
      <c r="E28" s="5">
        <f t="shared" si="0"/>
        <v>1</v>
      </c>
    </row>
    <row r="29" spans="1:5" ht="51" customHeight="1">
      <c r="A29" s="1" t="s">
        <v>43</v>
      </c>
      <c r="B29" s="2" t="s">
        <v>44</v>
      </c>
      <c r="C29" s="4">
        <v>1923637.08</v>
      </c>
      <c r="D29" s="4">
        <v>1923637.08</v>
      </c>
      <c r="E29" s="5">
        <f t="shared" si="0"/>
        <v>1</v>
      </c>
    </row>
    <row r="30" spans="1:5" ht="49.5" customHeight="1">
      <c r="A30" s="1" t="s">
        <v>45</v>
      </c>
      <c r="B30" s="2" t="s">
        <v>46</v>
      </c>
      <c r="C30" s="4">
        <v>6850666.21</v>
      </c>
      <c r="D30" s="4">
        <v>6850666.21</v>
      </c>
      <c r="E30" s="5">
        <f t="shared" si="0"/>
        <v>1</v>
      </c>
    </row>
    <row r="31" spans="1:5" ht="99" customHeight="1">
      <c r="A31" s="1" t="s">
        <v>47</v>
      </c>
      <c r="B31" s="2" t="s">
        <v>48</v>
      </c>
      <c r="C31" s="4">
        <v>4191309.95</v>
      </c>
      <c r="D31" s="4">
        <v>4191309.95</v>
      </c>
      <c r="E31" s="5">
        <f t="shared" si="0"/>
        <v>1</v>
      </c>
    </row>
    <row r="32" spans="1:5" ht="78.75" customHeight="1">
      <c r="A32" s="1" t="s">
        <v>49</v>
      </c>
      <c r="B32" s="2" t="s">
        <v>50</v>
      </c>
      <c r="C32" s="4">
        <v>300000</v>
      </c>
      <c r="D32" s="4">
        <v>300000</v>
      </c>
      <c r="E32" s="5">
        <f t="shared" si="0"/>
        <v>1</v>
      </c>
    </row>
    <row r="33" spans="1:5" ht="36" customHeight="1">
      <c r="A33" s="1" t="s">
        <v>51</v>
      </c>
      <c r="B33" s="2" t="s">
        <v>52</v>
      </c>
      <c r="C33" s="4">
        <v>12080</v>
      </c>
      <c r="D33" s="4">
        <v>12080</v>
      </c>
      <c r="E33" s="5">
        <f t="shared" si="0"/>
        <v>1</v>
      </c>
    </row>
    <row r="34" spans="1:5" ht="84" customHeight="1">
      <c r="A34" s="1" t="s">
        <v>53</v>
      </c>
      <c r="B34" s="2" t="s">
        <v>54</v>
      </c>
      <c r="C34" s="4">
        <v>4040404.04</v>
      </c>
      <c r="D34" s="4">
        <v>4040404.04</v>
      </c>
      <c r="E34" s="5">
        <f t="shared" si="0"/>
        <v>1</v>
      </c>
    </row>
    <row r="35" spans="1:5" ht="51" customHeight="1">
      <c r="A35" s="1" t="s">
        <v>55</v>
      </c>
      <c r="B35" s="2" t="s">
        <v>56</v>
      </c>
      <c r="C35" s="4">
        <v>647047.48</v>
      </c>
      <c r="D35" s="4">
        <v>647047.48</v>
      </c>
      <c r="E35" s="5">
        <f t="shared" si="0"/>
        <v>1</v>
      </c>
    </row>
    <row r="36" spans="1:5" ht="31.5">
      <c r="A36" s="1" t="s">
        <v>57</v>
      </c>
      <c r="B36" s="2" t="s">
        <v>58</v>
      </c>
      <c r="C36" s="4">
        <v>3009131.76</v>
      </c>
      <c r="D36" s="4">
        <v>3002773.37</v>
      </c>
      <c r="E36" s="5">
        <f t="shared" si="0"/>
        <v>0.99788696856531145</v>
      </c>
    </row>
    <row r="37" spans="1:5" ht="78.75">
      <c r="A37" s="1" t="s">
        <v>59</v>
      </c>
      <c r="B37" s="2" t="s">
        <v>60</v>
      </c>
      <c r="C37" s="4">
        <v>288600</v>
      </c>
      <c r="D37" s="4">
        <v>288600</v>
      </c>
      <c r="E37" s="5">
        <f t="shared" si="0"/>
        <v>1</v>
      </c>
    </row>
    <row r="38" spans="1:5" ht="47.25">
      <c r="A38" s="1" t="s">
        <v>61</v>
      </c>
      <c r="B38" s="2" t="s">
        <v>62</v>
      </c>
      <c r="C38" s="4">
        <v>3338477.5</v>
      </c>
      <c r="D38" s="4">
        <v>3338477.5</v>
      </c>
      <c r="E38" s="5">
        <f t="shared" si="0"/>
        <v>1</v>
      </c>
    </row>
    <row r="39" spans="1:5" ht="47.25">
      <c r="A39" s="1" t="s">
        <v>63</v>
      </c>
      <c r="B39" s="2" t="s">
        <v>64</v>
      </c>
      <c r="C39" s="4">
        <v>259006.98</v>
      </c>
      <c r="D39" s="4">
        <v>258724.39</v>
      </c>
      <c r="E39" s="5">
        <f t="shared" si="0"/>
        <v>0.99890894832255106</v>
      </c>
    </row>
    <row r="40" spans="1:5" ht="31.5">
      <c r="A40" s="1" t="s">
        <v>65</v>
      </c>
      <c r="B40" s="2" t="s">
        <v>66</v>
      </c>
      <c r="C40" s="4">
        <v>173094.74</v>
      </c>
      <c r="D40" s="4">
        <v>172537.73</v>
      </c>
      <c r="E40" s="5">
        <f t="shared" si="0"/>
        <v>0.99678205126279407</v>
      </c>
    </row>
    <row r="41" spans="1:5">
      <c r="A41" s="21" t="s">
        <v>67</v>
      </c>
      <c r="B41" s="22"/>
      <c r="C41" s="7">
        <f>SUM(C28:C40)</f>
        <v>33385055.739999995</v>
      </c>
      <c r="D41" s="7">
        <f>SUM(D28:D40)</f>
        <v>33377857.75</v>
      </c>
      <c r="E41" s="8">
        <f t="shared" si="0"/>
        <v>0.99978439484851989</v>
      </c>
    </row>
    <row r="42" spans="1:5">
      <c r="A42" s="21" t="s">
        <v>68</v>
      </c>
      <c r="B42" s="22"/>
      <c r="C42" s="7">
        <f>C41+C27</f>
        <v>44149665.519999996</v>
      </c>
      <c r="D42" s="7">
        <f>D41+D27</f>
        <v>44929730.390000001</v>
      </c>
      <c r="E42" s="8">
        <f t="shared" si="0"/>
        <v>1.017668647334296</v>
      </c>
    </row>
  </sheetData>
  <mergeCells count="6">
    <mergeCell ref="C1:E1"/>
    <mergeCell ref="A42:B42"/>
    <mergeCell ref="A41:B41"/>
    <mergeCell ref="A27:B27"/>
    <mergeCell ref="C2:E2"/>
    <mergeCell ref="A4:E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9"/>
  <sheetViews>
    <sheetView workbookViewId="0">
      <selection activeCell="F2" sqref="F2:I2"/>
    </sheetView>
  </sheetViews>
  <sheetFormatPr defaultRowHeight="15.75"/>
  <cols>
    <col min="1" max="1" width="45.75" customWidth="1"/>
    <col min="2" max="2" width="15.875" customWidth="1"/>
    <col min="4" max="4" width="10.875" customWidth="1"/>
    <col min="5" max="5" width="16.5" customWidth="1"/>
    <col min="7" max="7" width="12.625" customWidth="1"/>
    <col min="8" max="8" width="12.25" customWidth="1"/>
    <col min="9" max="9" width="12.125" customWidth="1"/>
  </cols>
  <sheetData>
    <row r="1" spans="1:9">
      <c r="F1" s="23" t="s">
        <v>195</v>
      </c>
      <c r="G1" s="20"/>
      <c r="H1" s="20"/>
      <c r="I1" s="20"/>
    </row>
    <row r="2" spans="1:9" ht="34.5" customHeight="1">
      <c r="F2" s="23" t="s">
        <v>273</v>
      </c>
      <c r="G2" s="20"/>
      <c r="H2" s="20"/>
      <c r="I2" s="20"/>
    </row>
    <row r="4" spans="1:9" ht="30.75" customHeight="1">
      <c r="A4" s="25" t="s">
        <v>76</v>
      </c>
      <c r="B4" s="25"/>
      <c r="C4" s="25"/>
      <c r="D4" s="25"/>
      <c r="E4" s="25"/>
      <c r="F4" s="25"/>
      <c r="G4" s="25"/>
      <c r="H4" s="25"/>
      <c r="I4" s="25"/>
    </row>
    <row r="6" spans="1:9" ht="30">
      <c r="A6" s="19" t="s">
        <v>77</v>
      </c>
      <c r="B6" s="19" t="s">
        <v>154</v>
      </c>
      <c r="C6" s="19" t="s">
        <v>149</v>
      </c>
      <c r="D6" s="19" t="s">
        <v>150</v>
      </c>
      <c r="E6" s="19" t="s">
        <v>151</v>
      </c>
      <c r="F6" s="19" t="s">
        <v>152</v>
      </c>
      <c r="G6" s="19" t="s">
        <v>78</v>
      </c>
      <c r="H6" s="19" t="s">
        <v>79</v>
      </c>
      <c r="I6" s="19" t="s">
        <v>153</v>
      </c>
    </row>
    <row r="7" spans="1:9" ht="31.5">
      <c r="A7" s="10" t="s">
        <v>80</v>
      </c>
      <c r="B7" s="11">
        <v>933</v>
      </c>
      <c r="C7" s="11"/>
      <c r="D7" s="11"/>
      <c r="E7" s="11"/>
      <c r="F7" s="12"/>
      <c r="G7" s="12"/>
      <c r="H7" s="12"/>
      <c r="I7" s="12"/>
    </row>
    <row r="8" spans="1:9" ht="94.5">
      <c r="A8" s="2" t="s">
        <v>81</v>
      </c>
      <c r="B8" s="6">
        <v>933</v>
      </c>
      <c r="C8" s="9" t="s">
        <v>183</v>
      </c>
      <c r="D8" s="9" t="s">
        <v>184</v>
      </c>
      <c r="E8" s="9" t="s">
        <v>155</v>
      </c>
      <c r="F8" s="1">
        <v>100</v>
      </c>
      <c r="G8" s="4">
        <v>1304346</v>
      </c>
      <c r="H8" s="4">
        <v>1301782.56</v>
      </c>
      <c r="I8" s="5">
        <f>H8/G8</f>
        <v>0.99803469324857064</v>
      </c>
    </row>
    <row r="9" spans="1:9" ht="94.5">
      <c r="A9" s="2" t="s">
        <v>82</v>
      </c>
      <c r="B9" s="6">
        <v>933</v>
      </c>
      <c r="C9" s="9" t="s">
        <v>183</v>
      </c>
      <c r="D9" s="9" t="s">
        <v>185</v>
      </c>
      <c r="E9" s="9" t="s">
        <v>156</v>
      </c>
      <c r="F9" s="1">
        <v>100</v>
      </c>
      <c r="G9" s="4">
        <v>3633156</v>
      </c>
      <c r="H9" s="4">
        <v>3019854.19</v>
      </c>
      <c r="I9" s="5">
        <f t="shared" ref="I9:I69" si="0">H9/G9</f>
        <v>0.83119309768146477</v>
      </c>
    </row>
    <row r="10" spans="1:9" ht="47.25">
      <c r="A10" s="2" t="s">
        <v>83</v>
      </c>
      <c r="B10" s="6">
        <v>933</v>
      </c>
      <c r="C10" s="9" t="s">
        <v>183</v>
      </c>
      <c r="D10" s="9" t="s">
        <v>185</v>
      </c>
      <c r="E10" s="9" t="s">
        <v>156</v>
      </c>
      <c r="F10" s="1">
        <v>200</v>
      </c>
      <c r="G10" s="4">
        <v>284920</v>
      </c>
      <c r="H10" s="4">
        <v>213558.47</v>
      </c>
      <c r="I10" s="5">
        <f t="shared" si="0"/>
        <v>0.74953836164537413</v>
      </c>
    </row>
    <row r="11" spans="1:9" ht="31.5">
      <c r="A11" s="2" t="s">
        <v>84</v>
      </c>
      <c r="B11" s="6">
        <v>933</v>
      </c>
      <c r="C11" s="9" t="s">
        <v>183</v>
      </c>
      <c r="D11" s="9" t="s">
        <v>185</v>
      </c>
      <c r="E11" s="9" t="s">
        <v>156</v>
      </c>
      <c r="F11" s="1">
        <v>800</v>
      </c>
      <c r="G11" s="4">
        <v>122601</v>
      </c>
      <c r="H11" s="4">
        <v>66306.62</v>
      </c>
      <c r="I11" s="5">
        <f t="shared" si="0"/>
        <v>0.54083261963605511</v>
      </c>
    </row>
    <row r="12" spans="1:9" ht="79.5" customHeight="1">
      <c r="A12" s="2" t="s">
        <v>85</v>
      </c>
      <c r="B12" s="6">
        <v>933</v>
      </c>
      <c r="C12" s="9" t="s">
        <v>183</v>
      </c>
      <c r="D12" s="9" t="s">
        <v>185</v>
      </c>
      <c r="E12" s="9" t="s">
        <v>157</v>
      </c>
      <c r="F12" s="1">
        <v>500</v>
      </c>
      <c r="G12" s="4">
        <v>855.26</v>
      </c>
      <c r="H12" s="4">
        <v>855.26</v>
      </c>
      <c r="I12" s="5">
        <f t="shared" si="0"/>
        <v>1</v>
      </c>
    </row>
    <row r="13" spans="1:9" ht="94.5">
      <c r="A13" s="2" t="s">
        <v>86</v>
      </c>
      <c r="B13" s="6">
        <v>933</v>
      </c>
      <c r="C13" s="9" t="s">
        <v>183</v>
      </c>
      <c r="D13" s="9" t="s">
        <v>186</v>
      </c>
      <c r="E13" s="9">
        <v>3190090010</v>
      </c>
      <c r="F13" s="1">
        <v>500</v>
      </c>
      <c r="G13" s="4">
        <v>77418.850000000006</v>
      </c>
      <c r="H13" s="4">
        <v>77418.850000000006</v>
      </c>
      <c r="I13" s="5">
        <f t="shared" si="0"/>
        <v>1</v>
      </c>
    </row>
    <row r="14" spans="1:9">
      <c r="A14" s="2" t="s">
        <v>87</v>
      </c>
      <c r="B14" s="6">
        <v>933</v>
      </c>
      <c r="C14" s="9" t="s">
        <v>183</v>
      </c>
      <c r="D14" s="9">
        <v>11</v>
      </c>
      <c r="E14" s="9">
        <v>3190000660</v>
      </c>
      <c r="F14" s="1">
        <v>800</v>
      </c>
      <c r="G14" s="4">
        <v>5000</v>
      </c>
      <c r="H14" s="4">
        <v>0</v>
      </c>
      <c r="I14" s="5">
        <f t="shared" si="0"/>
        <v>0</v>
      </c>
    </row>
    <row r="15" spans="1:9" ht="31.5">
      <c r="A15" s="2" t="s">
        <v>88</v>
      </c>
      <c r="B15" s="6">
        <v>933</v>
      </c>
      <c r="C15" s="9" t="s">
        <v>183</v>
      </c>
      <c r="D15" s="9">
        <v>13</v>
      </c>
      <c r="E15" s="9" t="s">
        <v>158</v>
      </c>
      <c r="F15" s="1">
        <v>200</v>
      </c>
      <c r="G15" s="4">
        <v>495400</v>
      </c>
      <c r="H15" s="4">
        <v>410653.6</v>
      </c>
      <c r="I15" s="5">
        <f t="shared" si="0"/>
        <v>0.82893338716188936</v>
      </c>
    </row>
    <row r="16" spans="1:9" ht="78.75">
      <c r="A16" s="2" t="s">
        <v>89</v>
      </c>
      <c r="B16" s="6">
        <v>933</v>
      </c>
      <c r="C16" s="9" t="s">
        <v>183</v>
      </c>
      <c r="D16" s="9">
        <v>13</v>
      </c>
      <c r="E16" s="9" t="s">
        <v>159</v>
      </c>
      <c r="F16" s="1">
        <v>200</v>
      </c>
      <c r="G16" s="4">
        <v>230000</v>
      </c>
      <c r="H16" s="4">
        <v>194139.7</v>
      </c>
      <c r="I16" s="5">
        <f t="shared" si="0"/>
        <v>0.84408565217391307</v>
      </c>
    </row>
    <row r="17" spans="1:9" ht="94.5">
      <c r="A17" s="2" t="s">
        <v>90</v>
      </c>
      <c r="B17" s="6">
        <v>933</v>
      </c>
      <c r="C17" s="9" t="s">
        <v>183</v>
      </c>
      <c r="D17" s="9">
        <v>13</v>
      </c>
      <c r="E17" s="9" t="s">
        <v>159</v>
      </c>
      <c r="F17" s="1">
        <v>400</v>
      </c>
      <c r="G17" s="4">
        <v>16843.88</v>
      </c>
      <c r="H17" s="4">
        <v>16843.88</v>
      </c>
      <c r="I17" s="5">
        <f t="shared" si="0"/>
        <v>1</v>
      </c>
    </row>
    <row r="18" spans="1:9" ht="94.5">
      <c r="A18" s="2" t="s">
        <v>91</v>
      </c>
      <c r="B18" s="6">
        <v>933</v>
      </c>
      <c r="C18" s="9" t="s">
        <v>183</v>
      </c>
      <c r="D18" s="9">
        <v>13</v>
      </c>
      <c r="E18" s="9" t="s">
        <v>159</v>
      </c>
      <c r="F18" s="1">
        <v>800</v>
      </c>
      <c r="G18" s="4">
        <v>80000</v>
      </c>
      <c r="H18" s="4">
        <v>80000</v>
      </c>
      <c r="I18" s="5">
        <f t="shared" si="0"/>
        <v>1</v>
      </c>
    </row>
    <row r="19" spans="1:9" ht="63" customHeight="1">
      <c r="A19" s="2" t="s">
        <v>92</v>
      </c>
      <c r="B19" s="6">
        <v>933</v>
      </c>
      <c r="C19" s="9" t="s">
        <v>183</v>
      </c>
      <c r="D19" s="9">
        <v>13</v>
      </c>
      <c r="E19" s="9" t="s">
        <v>160</v>
      </c>
      <c r="F19" s="1">
        <v>200</v>
      </c>
      <c r="G19" s="4">
        <v>34700</v>
      </c>
      <c r="H19" s="4">
        <v>34700</v>
      </c>
      <c r="I19" s="5">
        <f t="shared" si="0"/>
        <v>1</v>
      </c>
    </row>
    <row r="20" spans="1:9" ht="63" customHeight="1">
      <c r="A20" s="2" t="s">
        <v>93</v>
      </c>
      <c r="B20" s="6">
        <v>933</v>
      </c>
      <c r="C20" s="9" t="s">
        <v>183</v>
      </c>
      <c r="D20" s="9">
        <v>13</v>
      </c>
      <c r="E20" s="9" t="s">
        <v>161</v>
      </c>
      <c r="F20" s="1">
        <v>200</v>
      </c>
      <c r="G20" s="4">
        <v>17414.099999999999</v>
      </c>
      <c r="H20" s="4">
        <v>17000</v>
      </c>
      <c r="I20" s="5">
        <f t="shared" si="0"/>
        <v>0.97622041908568358</v>
      </c>
    </row>
    <row r="21" spans="1:9" ht="47.25">
      <c r="A21" s="2" t="s">
        <v>94</v>
      </c>
      <c r="B21" s="6">
        <v>933</v>
      </c>
      <c r="C21" s="9" t="s">
        <v>183</v>
      </c>
      <c r="D21" s="9">
        <v>13</v>
      </c>
      <c r="E21" s="9" t="s">
        <v>162</v>
      </c>
      <c r="F21" s="1">
        <v>800</v>
      </c>
      <c r="G21" s="4">
        <v>9816</v>
      </c>
      <c r="H21" s="4">
        <v>9816</v>
      </c>
      <c r="I21" s="5">
        <f t="shared" si="0"/>
        <v>1</v>
      </c>
    </row>
    <row r="22" spans="1:9" ht="48" customHeight="1">
      <c r="A22" s="2" t="s">
        <v>95</v>
      </c>
      <c r="B22" s="6">
        <v>933</v>
      </c>
      <c r="C22" s="9" t="s">
        <v>183</v>
      </c>
      <c r="D22" s="9">
        <v>13</v>
      </c>
      <c r="E22" s="9" t="s">
        <v>163</v>
      </c>
      <c r="F22" s="1">
        <v>200</v>
      </c>
      <c r="G22" s="4">
        <v>4000</v>
      </c>
      <c r="H22" s="4">
        <v>0</v>
      </c>
      <c r="I22" s="5">
        <f t="shared" si="0"/>
        <v>0</v>
      </c>
    </row>
    <row r="23" spans="1:9" ht="31.5">
      <c r="A23" s="2" t="s">
        <v>96</v>
      </c>
      <c r="B23" s="6">
        <v>933</v>
      </c>
      <c r="C23" s="9" t="s">
        <v>183</v>
      </c>
      <c r="D23" s="9">
        <v>13</v>
      </c>
      <c r="E23" s="9">
        <v>3390000662</v>
      </c>
      <c r="F23" s="1">
        <v>800</v>
      </c>
      <c r="G23" s="4">
        <v>1958589.9</v>
      </c>
      <c r="H23" s="4">
        <v>1958589.9</v>
      </c>
      <c r="I23" s="5">
        <f t="shared" si="0"/>
        <v>1</v>
      </c>
    </row>
    <row r="24" spans="1:9" ht="110.25">
      <c r="A24" s="2" t="s">
        <v>97</v>
      </c>
      <c r="B24" s="6">
        <v>933</v>
      </c>
      <c r="C24" s="9" t="s">
        <v>184</v>
      </c>
      <c r="D24" s="9" t="s">
        <v>187</v>
      </c>
      <c r="E24" s="9">
        <v>3290051180</v>
      </c>
      <c r="F24" s="1">
        <v>100</v>
      </c>
      <c r="G24" s="4">
        <v>288600</v>
      </c>
      <c r="H24" s="4">
        <v>288600</v>
      </c>
      <c r="I24" s="5">
        <f t="shared" si="0"/>
        <v>1</v>
      </c>
    </row>
    <row r="25" spans="1:9" ht="78.75">
      <c r="A25" s="2" t="s">
        <v>98</v>
      </c>
      <c r="B25" s="6">
        <v>933</v>
      </c>
      <c r="C25" s="9" t="s">
        <v>187</v>
      </c>
      <c r="D25" s="9" t="s">
        <v>189</v>
      </c>
      <c r="E25" s="9" t="s">
        <v>164</v>
      </c>
      <c r="F25" s="1">
        <v>200</v>
      </c>
      <c r="G25" s="4">
        <v>25200</v>
      </c>
      <c r="H25" s="4">
        <v>25200</v>
      </c>
      <c r="I25" s="5">
        <f t="shared" si="0"/>
        <v>1</v>
      </c>
    </row>
    <row r="26" spans="1:9" ht="94.5">
      <c r="A26" s="2" t="s">
        <v>99</v>
      </c>
      <c r="B26" s="6">
        <v>933</v>
      </c>
      <c r="C26" s="9" t="s">
        <v>187</v>
      </c>
      <c r="D26" s="9">
        <v>10</v>
      </c>
      <c r="E26" s="9" t="s">
        <v>165</v>
      </c>
      <c r="F26" s="1">
        <v>600</v>
      </c>
      <c r="G26" s="4">
        <v>75256</v>
      </c>
      <c r="H26" s="4">
        <v>75256</v>
      </c>
      <c r="I26" s="5">
        <f t="shared" si="0"/>
        <v>1</v>
      </c>
    </row>
    <row r="27" spans="1:9" ht="63">
      <c r="A27" s="2" t="s">
        <v>100</v>
      </c>
      <c r="B27" s="6">
        <v>933</v>
      </c>
      <c r="C27" s="9" t="s">
        <v>187</v>
      </c>
      <c r="D27" s="9">
        <v>10</v>
      </c>
      <c r="E27" s="9" t="s">
        <v>166</v>
      </c>
      <c r="F27" s="1">
        <v>200</v>
      </c>
      <c r="G27" s="4">
        <v>400</v>
      </c>
      <c r="H27" s="4">
        <v>0</v>
      </c>
      <c r="I27" s="5">
        <f t="shared" si="0"/>
        <v>0</v>
      </c>
    </row>
    <row r="28" spans="1:9" ht="63">
      <c r="A28" s="2" t="s">
        <v>101</v>
      </c>
      <c r="B28" s="6">
        <v>933</v>
      </c>
      <c r="C28" s="9" t="s">
        <v>185</v>
      </c>
      <c r="D28" s="9" t="s">
        <v>189</v>
      </c>
      <c r="E28" s="9" t="s">
        <v>167</v>
      </c>
      <c r="F28" s="1">
        <v>200</v>
      </c>
      <c r="G28" s="4">
        <v>2522655.1</v>
      </c>
      <c r="H28" s="4">
        <v>1672464.11</v>
      </c>
      <c r="I28" s="5">
        <f t="shared" si="0"/>
        <v>0.66297771344168299</v>
      </c>
    </row>
    <row r="29" spans="1:9" ht="50.25" customHeight="1">
      <c r="A29" s="2" t="s">
        <v>102</v>
      </c>
      <c r="B29" s="6">
        <v>933</v>
      </c>
      <c r="C29" s="9" t="s">
        <v>185</v>
      </c>
      <c r="D29" s="9" t="s">
        <v>189</v>
      </c>
      <c r="E29" s="9" t="s">
        <v>168</v>
      </c>
      <c r="F29" s="1">
        <v>200</v>
      </c>
      <c r="G29" s="4">
        <v>642674.25</v>
      </c>
      <c r="H29" s="4">
        <v>642674.25</v>
      </c>
      <c r="I29" s="5">
        <f t="shared" si="0"/>
        <v>1</v>
      </c>
    </row>
    <row r="30" spans="1:9" ht="110.25">
      <c r="A30" s="2" t="s">
        <v>103</v>
      </c>
      <c r="B30" s="6">
        <v>933</v>
      </c>
      <c r="C30" s="9" t="s">
        <v>185</v>
      </c>
      <c r="D30" s="9" t="s">
        <v>189</v>
      </c>
      <c r="E30" s="9" t="s">
        <v>104</v>
      </c>
      <c r="F30" s="1">
        <v>200</v>
      </c>
      <c r="G30" s="4">
        <v>4233646.42</v>
      </c>
      <c r="H30" s="4">
        <v>4233646.42</v>
      </c>
      <c r="I30" s="5">
        <f t="shared" si="0"/>
        <v>1</v>
      </c>
    </row>
    <row r="31" spans="1:9" ht="63">
      <c r="A31" s="2" t="s">
        <v>105</v>
      </c>
      <c r="B31" s="6">
        <v>933</v>
      </c>
      <c r="C31" s="9" t="s">
        <v>188</v>
      </c>
      <c r="D31" s="9" t="s">
        <v>183</v>
      </c>
      <c r="E31" s="9" t="s">
        <v>169</v>
      </c>
      <c r="F31" s="1">
        <v>200</v>
      </c>
      <c r="G31" s="4">
        <v>975436.72</v>
      </c>
      <c r="H31" s="4">
        <v>796728.64</v>
      </c>
      <c r="I31" s="5">
        <f t="shared" si="0"/>
        <v>0.81679172381371912</v>
      </c>
    </row>
    <row r="32" spans="1:9" ht="45.75" customHeight="1">
      <c r="A32" s="2" t="s">
        <v>106</v>
      </c>
      <c r="B32" s="6">
        <v>933</v>
      </c>
      <c r="C32" s="9" t="s">
        <v>188</v>
      </c>
      <c r="D32" s="9" t="s">
        <v>183</v>
      </c>
      <c r="E32" s="9" t="s">
        <v>170</v>
      </c>
      <c r="F32" s="1">
        <v>200</v>
      </c>
      <c r="G32" s="4">
        <v>160000</v>
      </c>
      <c r="H32" s="4">
        <v>151159.22</v>
      </c>
      <c r="I32" s="5">
        <f t="shared" si="0"/>
        <v>0.94474512499999996</v>
      </c>
    </row>
    <row r="33" spans="1:9" ht="63">
      <c r="A33" s="2" t="s">
        <v>107</v>
      </c>
      <c r="B33" s="6">
        <v>933</v>
      </c>
      <c r="C33" s="9" t="s">
        <v>188</v>
      </c>
      <c r="D33" s="9" t="s">
        <v>183</v>
      </c>
      <c r="E33" s="9" t="s">
        <v>171</v>
      </c>
      <c r="F33" s="1">
        <v>200</v>
      </c>
      <c r="G33" s="4">
        <v>150863.65</v>
      </c>
      <c r="H33" s="4">
        <v>150000</v>
      </c>
      <c r="I33" s="5">
        <f t="shared" si="0"/>
        <v>0.99427529428063022</v>
      </c>
    </row>
    <row r="34" spans="1:9" ht="78.75">
      <c r="A34" s="2" t="s">
        <v>108</v>
      </c>
      <c r="B34" s="6">
        <v>933</v>
      </c>
      <c r="C34" s="9" t="s">
        <v>188</v>
      </c>
      <c r="D34" s="9" t="s">
        <v>183</v>
      </c>
      <c r="E34" s="9" t="s">
        <v>172</v>
      </c>
      <c r="F34" s="1">
        <v>200</v>
      </c>
      <c r="G34" s="4">
        <v>22500</v>
      </c>
      <c r="H34" s="4">
        <v>22500</v>
      </c>
      <c r="I34" s="5">
        <f t="shared" si="0"/>
        <v>1</v>
      </c>
    </row>
    <row r="35" spans="1:9" ht="47.25">
      <c r="A35" s="2" t="s">
        <v>109</v>
      </c>
      <c r="B35" s="6">
        <v>933</v>
      </c>
      <c r="C35" s="9" t="s">
        <v>188</v>
      </c>
      <c r="D35" s="9" t="s">
        <v>183</v>
      </c>
      <c r="E35" s="9">
        <v>1120100420</v>
      </c>
      <c r="F35" s="1">
        <v>200</v>
      </c>
      <c r="G35" s="4">
        <v>228882.06</v>
      </c>
      <c r="H35" s="4">
        <v>72485</v>
      </c>
      <c r="I35" s="5">
        <f t="shared" si="0"/>
        <v>0.31669148731010199</v>
      </c>
    </row>
    <row r="36" spans="1:9" ht="94.5">
      <c r="A36" s="2" t="s">
        <v>110</v>
      </c>
      <c r="B36" s="6">
        <v>933</v>
      </c>
      <c r="C36" s="9" t="s">
        <v>188</v>
      </c>
      <c r="D36" s="9" t="s">
        <v>184</v>
      </c>
      <c r="E36" s="9" t="s">
        <v>173</v>
      </c>
      <c r="F36" s="1">
        <v>500</v>
      </c>
      <c r="G36" s="4">
        <v>69684.75</v>
      </c>
      <c r="H36" s="4">
        <v>69684.75</v>
      </c>
      <c r="I36" s="5">
        <f t="shared" si="0"/>
        <v>1</v>
      </c>
    </row>
    <row r="37" spans="1:9" ht="94.5">
      <c r="A37" s="2" t="s">
        <v>111</v>
      </c>
      <c r="B37" s="6">
        <v>933</v>
      </c>
      <c r="C37" s="9" t="s">
        <v>188</v>
      </c>
      <c r="D37" s="9" t="s">
        <v>184</v>
      </c>
      <c r="E37" s="9" t="s">
        <v>112</v>
      </c>
      <c r="F37" s="1">
        <v>400</v>
      </c>
      <c r="G37" s="4">
        <v>7211227.5899999999</v>
      </c>
      <c r="H37" s="4">
        <v>7211227.5899999999</v>
      </c>
      <c r="I37" s="5">
        <f t="shared" si="0"/>
        <v>1</v>
      </c>
    </row>
    <row r="38" spans="1:9" ht="47.25">
      <c r="A38" s="2" t="s">
        <v>113</v>
      </c>
      <c r="B38" s="6">
        <v>933</v>
      </c>
      <c r="C38" s="9" t="s">
        <v>188</v>
      </c>
      <c r="D38" s="9" t="s">
        <v>184</v>
      </c>
      <c r="E38" s="9">
        <v>1130100430</v>
      </c>
      <c r="F38" s="1">
        <v>200</v>
      </c>
      <c r="G38" s="4">
        <v>734640</v>
      </c>
      <c r="H38" s="4">
        <v>624976</v>
      </c>
      <c r="I38" s="5">
        <f t="shared" si="0"/>
        <v>0.850724164216487</v>
      </c>
    </row>
    <row r="39" spans="1:9" ht="114.75" customHeight="1">
      <c r="A39" s="2" t="s">
        <v>114</v>
      </c>
      <c r="B39" s="6">
        <v>933</v>
      </c>
      <c r="C39" s="9" t="s">
        <v>188</v>
      </c>
      <c r="D39" s="9" t="s">
        <v>184</v>
      </c>
      <c r="E39" s="9">
        <v>3490060080</v>
      </c>
      <c r="F39" s="1">
        <v>800</v>
      </c>
      <c r="G39" s="4">
        <v>1962178</v>
      </c>
      <c r="H39" s="4">
        <v>1962178</v>
      </c>
      <c r="I39" s="5">
        <f t="shared" si="0"/>
        <v>1</v>
      </c>
    </row>
    <row r="40" spans="1:9" ht="47.25">
      <c r="A40" s="2" t="s">
        <v>115</v>
      </c>
      <c r="B40" s="6">
        <v>933</v>
      </c>
      <c r="C40" s="9" t="s">
        <v>188</v>
      </c>
      <c r="D40" s="9" t="s">
        <v>187</v>
      </c>
      <c r="E40" s="9" t="s">
        <v>193</v>
      </c>
      <c r="F40" s="1">
        <v>200</v>
      </c>
      <c r="G40" s="4">
        <v>2121598.1</v>
      </c>
      <c r="H40" s="4">
        <v>1756112.67</v>
      </c>
      <c r="I40" s="5">
        <f t="shared" si="0"/>
        <v>0.82773107215735153</v>
      </c>
    </row>
    <row r="41" spans="1:9" ht="63">
      <c r="A41" s="2" t="s">
        <v>116</v>
      </c>
      <c r="B41" s="6">
        <v>933</v>
      </c>
      <c r="C41" s="9" t="s">
        <v>188</v>
      </c>
      <c r="D41" s="9" t="s">
        <v>187</v>
      </c>
      <c r="E41" s="9" t="s">
        <v>174</v>
      </c>
      <c r="F41" s="1">
        <v>200</v>
      </c>
      <c r="G41" s="4">
        <v>227200</v>
      </c>
      <c r="H41" s="4">
        <v>171996</v>
      </c>
      <c r="I41" s="5">
        <f t="shared" si="0"/>
        <v>0.75702464788732393</v>
      </c>
    </row>
    <row r="42" spans="1:9" ht="36.75" customHeight="1">
      <c r="A42" s="2" t="s">
        <v>117</v>
      </c>
      <c r="B42" s="6">
        <v>933</v>
      </c>
      <c r="C42" s="9" t="s">
        <v>188</v>
      </c>
      <c r="D42" s="9" t="s">
        <v>187</v>
      </c>
      <c r="E42" s="9" t="s">
        <v>175</v>
      </c>
      <c r="F42" s="1">
        <v>200</v>
      </c>
      <c r="G42" s="4">
        <v>633.91999999999996</v>
      </c>
      <c r="H42" s="4">
        <v>633.91999999999996</v>
      </c>
      <c r="I42" s="5">
        <f t="shared" si="0"/>
        <v>1</v>
      </c>
    </row>
    <row r="43" spans="1:9" ht="31.5">
      <c r="A43" s="2" t="s">
        <v>118</v>
      </c>
      <c r="B43" s="6">
        <v>933</v>
      </c>
      <c r="C43" s="9" t="s">
        <v>188</v>
      </c>
      <c r="D43" s="9" t="s">
        <v>187</v>
      </c>
      <c r="E43" s="9" t="s">
        <v>192</v>
      </c>
      <c r="F43" s="1">
        <v>200</v>
      </c>
      <c r="G43" s="4">
        <v>924353.54</v>
      </c>
      <c r="H43" s="4">
        <v>924353.54</v>
      </c>
      <c r="I43" s="5">
        <f t="shared" si="0"/>
        <v>1</v>
      </c>
    </row>
    <row r="44" spans="1:9" ht="47.25">
      <c r="A44" s="2" t="s">
        <v>119</v>
      </c>
      <c r="B44" s="6">
        <v>933</v>
      </c>
      <c r="C44" s="9" t="s">
        <v>188</v>
      </c>
      <c r="D44" s="9" t="s">
        <v>187</v>
      </c>
      <c r="E44" s="9">
        <v>1010155550</v>
      </c>
      <c r="F44" s="1">
        <v>200</v>
      </c>
      <c r="G44" s="4">
        <v>3745.43</v>
      </c>
      <c r="H44" s="4">
        <v>3745.43</v>
      </c>
      <c r="I44" s="5">
        <f t="shared" si="0"/>
        <v>1</v>
      </c>
    </row>
    <row r="45" spans="1:9" ht="31.5">
      <c r="A45" s="2" t="s">
        <v>120</v>
      </c>
      <c r="B45" s="6">
        <v>933</v>
      </c>
      <c r="C45" s="9" t="s">
        <v>188</v>
      </c>
      <c r="D45" s="9" t="s">
        <v>187</v>
      </c>
      <c r="E45" s="9" t="s">
        <v>191</v>
      </c>
      <c r="F45" s="1">
        <v>200</v>
      </c>
      <c r="G45" s="4">
        <v>4042530.57</v>
      </c>
      <c r="H45" s="4">
        <v>4042530.57</v>
      </c>
      <c r="I45" s="5">
        <f t="shared" si="0"/>
        <v>1</v>
      </c>
    </row>
    <row r="46" spans="1:9" ht="141.75">
      <c r="A46" s="2" t="s">
        <v>121</v>
      </c>
      <c r="B46" s="6">
        <v>933</v>
      </c>
      <c r="C46" s="9" t="s">
        <v>188</v>
      </c>
      <c r="D46" s="9" t="s">
        <v>187</v>
      </c>
      <c r="E46" s="9" t="s">
        <v>122</v>
      </c>
      <c r="F46" s="1">
        <v>200</v>
      </c>
      <c r="G46" s="4">
        <v>873493.52</v>
      </c>
      <c r="H46" s="4">
        <v>865097.43</v>
      </c>
      <c r="I46" s="5">
        <f t="shared" si="0"/>
        <v>0.99038791953488103</v>
      </c>
    </row>
    <row r="47" spans="1:9" ht="123" customHeight="1">
      <c r="A47" s="2" t="s">
        <v>123</v>
      </c>
      <c r="B47" s="6">
        <v>933</v>
      </c>
      <c r="C47" s="9" t="s">
        <v>188</v>
      </c>
      <c r="D47" s="9" t="s">
        <v>187</v>
      </c>
      <c r="E47" s="9" t="s">
        <v>124</v>
      </c>
      <c r="F47" s="1">
        <v>200</v>
      </c>
      <c r="G47" s="4">
        <v>1131203.73</v>
      </c>
      <c r="H47" s="4">
        <v>1131203.73</v>
      </c>
      <c r="I47" s="5">
        <f t="shared" si="0"/>
        <v>1</v>
      </c>
    </row>
    <row r="48" spans="1:9" ht="50.25" customHeight="1">
      <c r="A48" s="2" t="s">
        <v>125</v>
      </c>
      <c r="B48" s="6">
        <v>933</v>
      </c>
      <c r="C48" s="9" t="s">
        <v>188</v>
      </c>
      <c r="D48" s="9" t="s">
        <v>187</v>
      </c>
      <c r="E48" s="9">
        <v>1140100440</v>
      </c>
      <c r="F48" s="1">
        <v>200</v>
      </c>
      <c r="G48" s="4">
        <v>150000</v>
      </c>
      <c r="H48" s="4">
        <v>24000</v>
      </c>
      <c r="I48" s="5">
        <f t="shared" si="0"/>
        <v>0.16</v>
      </c>
    </row>
    <row r="49" spans="1:9" ht="66" customHeight="1">
      <c r="A49" s="2" t="s">
        <v>126</v>
      </c>
      <c r="B49" s="6">
        <v>933</v>
      </c>
      <c r="C49" s="9" t="s">
        <v>188</v>
      </c>
      <c r="D49" s="9" t="s">
        <v>187</v>
      </c>
      <c r="E49" s="9">
        <v>1140200440</v>
      </c>
      <c r="F49" s="1">
        <v>200</v>
      </c>
      <c r="G49" s="4">
        <v>1159626.5</v>
      </c>
      <c r="H49" s="4">
        <v>772240.6</v>
      </c>
      <c r="I49" s="5">
        <f t="shared" si="0"/>
        <v>0.66593907607320113</v>
      </c>
    </row>
    <row r="50" spans="1:9" ht="94.5">
      <c r="A50" s="2" t="s">
        <v>127</v>
      </c>
      <c r="B50" s="6">
        <v>933</v>
      </c>
      <c r="C50" s="9" t="s">
        <v>188</v>
      </c>
      <c r="D50" s="9" t="s">
        <v>188</v>
      </c>
      <c r="E50" s="9">
        <v>1110100410</v>
      </c>
      <c r="F50" s="1">
        <v>100</v>
      </c>
      <c r="G50" s="4">
        <v>751489</v>
      </c>
      <c r="H50" s="4">
        <v>750809.28</v>
      </c>
      <c r="I50" s="5">
        <f t="shared" si="0"/>
        <v>0.99909550239591005</v>
      </c>
    </row>
    <row r="51" spans="1:9" ht="47.25">
      <c r="A51" s="2" t="s">
        <v>128</v>
      </c>
      <c r="B51" s="6">
        <v>933</v>
      </c>
      <c r="C51" s="9" t="s">
        <v>188</v>
      </c>
      <c r="D51" s="9" t="s">
        <v>188</v>
      </c>
      <c r="E51" s="9">
        <v>1110100410</v>
      </c>
      <c r="F51" s="1">
        <v>200</v>
      </c>
      <c r="G51" s="4">
        <v>216933.5</v>
      </c>
      <c r="H51" s="4">
        <v>186530</v>
      </c>
      <c r="I51" s="5">
        <f t="shared" si="0"/>
        <v>0.85984875549419526</v>
      </c>
    </row>
    <row r="52" spans="1:9" ht="31.5">
      <c r="A52" s="2" t="s">
        <v>129</v>
      </c>
      <c r="B52" s="6">
        <v>933</v>
      </c>
      <c r="C52" s="9" t="s">
        <v>188</v>
      </c>
      <c r="D52" s="9" t="s">
        <v>188</v>
      </c>
      <c r="E52" s="9">
        <v>1110100410</v>
      </c>
      <c r="F52" s="1">
        <v>800</v>
      </c>
      <c r="G52" s="4">
        <v>4000</v>
      </c>
      <c r="H52" s="4">
        <v>2598</v>
      </c>
      <c r="I52" s="5">
        <f t="shared" si="0"/>
        <v>0.64949999999999997</v>
      </c>
    </row>
    <row r="53" spans="1:9" ht="36.75" customHeight="1">
      <c r="A53" s="2" t="s">
        <v>130</v>
      </c>
      <c r="B53" s="6">
        <v>933</v>
      </c>
      <c r="C53" s="9" t="s">
        <v>190</v>
      </c>
      <c r="D53" s="9" t="s">
        <v>183</v>
      </c>
      <c r="E53" s="9" t="s">
        <v>176</v>
      </c>
      <c r="F53" s="1">
        <v>100</v>
      </c>
      <c r="G53" s="4">
        <v>2362479</v>
      </c>
      <c r="H53" s="4">
        <v>2360887.0699999998</v>
      </c>
      <c r="I53" s="5">
        <f t="shared" si="0"/>
        <v>0.99932616120608897</v>
      </c>
    </row>
    <row r="54" spans="1:9" ht="49.5" customHeight="1">
      <c r="A54" s="2" t="s">
        <v>131</v>
      </c>
      <c r="B54" s="6">
        <v>933</v>
      </c>
      <c r="C54" s="9" t="s">
        <v>190</v>
      </c>
      <c r="D54" s="9" t="s">
        <v>183</v>
      </c>
      <c r="E54" s="9" t="s">
        <v>176</v>
      </c>
      <c r="F54" s="1">
        <v>200</v>
      </c>
      <c r="G54" s="4">
        <v>1807179.27</v>
      </c>
      <c r="H54" s="4">
        <v>1489534.05</v>
      </c>
      <c r="I54" s="5">
        <f t="shared" si="0"/>
        <v>0.82423148313338057</v>
      </c>
    </row>
    <row r="55" spans="1:9" ht="34.5" customHeight="1">
      <c r="A55" s="2" t="s">
        <v>132</v>
      </c>
      <c r="B55" s="6">
        <v>933</v>
      </c>
      <c r="C55" s="9" t="s">
        <v>190</v>
      </c>
      <c r="D55" s="9" t="s">
        <v>183</v>
      </c>
      <c r="E55" s="9" t="s">
        <v>176</v>
      </c>
      <c r="F55" s="1">
        <v>800</v>
      </c>
      <c r="G55" s="4">
        <v>244000</v>
      </c>
      <c r="H55" s="4">
        <v>234590</v>
      </c>
      <c r="I55" s="5">
        <f t="shared" si="0"/>
        <v>0.96143442622950814</v>
      </c>
    </row>
    <row r="56" spans="1:9" ht="93.75" customHeight="1">
      <c r="A56" s="2" t="s">
        <v>133</v>
      </c>
      <c r="B56" s="6">
        <v>933</v>
      </c>
      <c r="C56" s="9" t="s">
        <v>190</v>
      </c>
      <c r="D56" s="9" t="s">
        <v>183</v>
      </c>
      <c r="E56" s="9" t="s">
        <v>177</v>
      </c>
      <c r="F56" s="1">
        <v>100</v>
      </c>
      <c r="G56" s="4">
        <v>875474.91</v>
      </c>
      <c r="H56" s="4">
        <v>875474.91</v>
      </c>
      <c r="I56" s="5">
        <f t="shared" si="0"/>
        <v>1</v>
      </c>
    </row>
    <row r="57" spans="1:9" ht="63" customHeight="1">
      <c r="A57" s="2" t="s">
        <v>134</v>
      </c>
      <c r="B57" s="6">
        <v>933</v>
      </c>
      <c r="C57" s="9" t="s">
        <v>190</v>
      </c>
      <c r="D57" s="9" t="s">
        <v>183</v>
      </c>
      <c r="E57" s="9" t="s">
        <v>135</v>
      </c>
      <c r="F57" s="1">
        <v>200</v>
      </c>
      <c r="G57" s="4">
        <v>315789.46999999997</v>
      </c>
      <c r="H57" s="4">
        <v>315789.46999999997</v>
      </c>
      <c r="I57" s="5">
        <f t="shared" si="0"/>
        <v>1</v>
      </c>
    </row>
    <row r="58" spans="1:9" ht="101.25" customHeight="1">
      <c r="A58" s="2" t="s">
        <v>136</v>
      </c>
      <c r="B58" s="6">
        <v>933</v>
      </c>
      <c r="C58" s="9" t="s">
        <v>190</v>
      </c>
      <c r="D58" s="9" t="s">
        <v>183</v>
      </c>
      <c r="E58" s="9" t="s">
        <v>137</v>
      </c>
      <c r="F58" s="1">
        <v>100</v>
      </c>
      <c r="G58" s="4">
        <v>310793.31</v>
      </c>
      <c r="H58" s="4">
        <v>310793.31</v>
      </c>
      <c r="I58" s="5">
        <f t="shared" si="0"/>
        <v>1</v>
      </c>
    </row>
    <row r="59" spans="1:9" ht="31.5">
      <c r="A59" s="2" t="s">
        <v>138</v>
      </c>
      <c r="B59" s="6">
        <v>933</v>
      </c>
      <c r="C59" s="9" t="s">
        <v>190</v>
      </c>
      <c r="D59" s="9" t="s">
        <v>183</v>
      </c>
      <c r="E59" s="9" t="s">
        <v>178</v>
      </c>
      <c r="F59" s="1">
        <v>100</v>
      </c>
      <c r="G59" s="4">
        <v>249488</v>
      </c>
      <c r="H59" s="4">
        <v>249488</v>
      </c>
      <c r="I59" s="5">
        <f t="shared" si="0"/>
        <v>1</v>
      </c>
    </row>
    <row r="60" spans="1:9" ht="48.75" customHeight="1">
      <c r="A60" s="2" t="s">
        <v>139</v>
      </c>
      <c r="B60" s="6">
        <v>933</v>
      </c>
      <c r="C60" s="9" t="s">
        <v>190</v>
      </c>
      <c r="D60" s="9" t="s">
        <v>183</v>
      </c>
      <c r="E60" s="9" t="s">
        <v>178</v>
      </c>
      <c r="F60" s="1">
        <v>200</v>
      </c>
      <c r="G60" s="4">
        <v>53254.57</v>
      </c>
      <c r="H60" s="4">
        <v>50760.15</v>
      </c>
      <c r="I60" s="5">
        <f t="shared" si="0"/>
        <v>0.95316045176967912</v>
      </c>
    </row>
    <row r="61" spans="1:9" ht="93.75" customHeight="1">
      <c r="A61" s="2" t="s">
        <v>140</v>
      </c>
      <c r="B61" s="6">
        <v>933</v>
      </c>
      <c r="C61" s="9" t="s">
        <v>190</v>
      </c>
      <c r="D61" s="9" t="s">
        <v>183</v>
      </c>
      <c r="E61" s="9" t="s">
        <v>179</v>
      </c>
      <c r="F61" s="1">
        <v>100</v>
      </c>
      <c r="G61" s="4">
        <v>576657.06999999995</v>
      </c>
      <c r="H61" s="4">
        <v>576657.06999999995</v>
      </c>
      <c r="I61" s="5">
        <f t="shared" si="0"/>
        <v>1</v>
      </c>
    </row>
    <row r="62" spans="1:9" ht="112.5" customHeight="1">
      <c r="A62" s="2" t="s">
        <v>141</v>
      </c>
      <c r="B62" s="6">
        <v>933</v>
      </c>
      <c r="C62" s="9" t="s">
        <v>190</v>
      </c>
      <c r="D62" s="9" t="s">
        <v>183</v>
      </c>
      <c r="E62" s="9" t="s">
        <v>142</v>
      </c>
      <c r="F62" s="1">
        <v>200</v>
      </c>
      <c r="G62" s="4">
        <v>12715.79</v>
      </c>
      <c r="H62" s="4">
        <v>12715.79</v>
      </c>
      <c r="I62" s="5">
        <f t="shared" si="0"/>
        <v>1</v>
      </c>
    </row>
    <row r="63" spans="1:9" ht="97.5" customHeight="1">
      <c r="A63" s="2" t="s">
        <v>136</v>
      </c>
      <c r="B63" s="6">
        <v>933</v>
      </c>
      <c r="C63" s="9" t="s">
        <v>190</v>
      </c>
      <c r="D63" s="9" t="s">
        <v>183</v>
      </c>
      <c r="E63" s="9" t="s">
        <v>143</v>
      </c>
      <c r="F63" s="1">
        <v>100</v>
      </c>
      <c r="G63" s="4">
        <v>204713.96</v>
      </c>
      <c r="H63" s="4">
        <v>204713.96</v>
      </c>
      <c r="I63" s="5">
        <f t="shared" si="0"/>
        <v>1</v>
      </c>
    </row>
    <row r="64" spans="1:9" ht="114.75" customHeight="1">
      <c r="A64" s="2" t="s">
        <v>144</v>
      </c>
      <c r="B64" s="6">
        <v>933</v>
      </c>
      <c r="C64" s="9" t="s">
        <v>190</v>
      </c>
      <c r="D64" s="9" t="s">
        <v>183</v>
      </c>
      <c r="E64" s="9" t="s">
        <v>180</v>
      </c>
      <c r="F64" s="1">
        <v>100</v>
      </c>
      <c r="G64" s="4">
        <v>15488.44</v>
      </c>
      <c r="H64" s="4">
        <v>15488.44</v>
      </c>
      <c r="I64" s="5">
        <f t="shared" si="0"/>
        <v>1</v>
      </c>
    </row>
    <row r="65" spans="1:9" ht="78.75" customHeight="1">
      <c r="A65" s="2" t="s">
        <v>145</v>
      </c>
      <c r="B65" s="6">
        <v>933</v>
      </c>
      <c r="C65" s="9" t="s">
        <v>190</v>
      </c>
      <c r="D65" s="9" t="s">
        <v>183</v>
      </c>
      <c r="E65" s="9" t="s">
        <v>180</v>
      </c>
      <c r="F65" s="1">
        <v>200</v>
      </c>
      <c r="G65" s="4">
        <v>89960</v>
      </c>
      <c r="H65" s="4">
        <v>89960</v>
      </c>
      <c r="I65" s="5">
        <f t="shared" si="0"/>
        <v>1</v>
      </c>
    </row>
    <row r="66" spans="1:9" ht="48.75" customHeight="1">
      <c r="A66" s="2" t="s">
        <v>146</v>
      </c>
      <c r="B66" s="6">
        <v>933</v>
      </c>
      <c r="C66" s="9" t="s">
        <v>190</v>
      </c>
      <c r="D66" s="9" t="s">
        <v>183</v>
      </c>
      <c r="E66" s="9" t="s">
        <v>181</v>
      </c>
      <c r="F66" s="1">
        <v>200</v>
      </c>
      <c r="G66" s="4">
        <v>17000</v>
      </c>
      <c r="H66" s="4">
        <v>16964.16</v>
      </c>
      <c r="I66" s="5">
        <f t="shared" si="0"/>
        <v>0.99789176470588237</v>
      </c>
    </row>
    <row r="67" spans="1:9" ht="78.75" customHeight="1">
      <c r="A67" s="2" t="s">
        <v>147</v>
      </c>
      <c r="B67" s="6">
        <v>933</v>
      </c>
      <c r="C67" s="9">
        <v>10</v>
      </c>
      <c r="D67" s="9" t="s">
        <v>183</v>
      </c>
      <c r="E67" s="9" t="s">
        <v>182</v>
      </c>
      <c r="F67" s="1">
        <v>200</v>
      </c>
      <c r="G67" s="4">
        <v>1080</v>
      </c>
      <c r="H67" s="4">
        <v>1080</v>
      </c>
      <c r="I67" s="5">
        <f t="shared" si="0"/>
        <v>1</v>
      </c>
    </row>
    <row r="68" spans="1:9" ht="79.5" customHeight="1">
      <c r="A68" s="2" t="s">
        <v>148</v>
      </c>
      <c r="B68" s="6">
        <v>933</v>
      </c>
      <c r="C68" s="9">
        <v>10</v>
      </c>
      <c r="D68" s="9" t="s">
        <v>183</v>
      </c>
      <c r="E68" s="9" t="s">
        <v>182</v>
      </c>
      <c r="F68" s="1">
        <v>300</v>
      </c>
      <c r="G68" s="4">
        <v>221461.08</v>
      </c>
      <c r="H68" s="4">
        <v>221461.08</v>
      </c>
      <c r="I68" s="5">
        <f t="shared" si="0"/>
        <v>1</v>
      </c>
    </row>
    <row r="69" spans="1:9">
      <c r="A69" s="1" t="s">
        <v>68</v>
      </c>
      <c r="B69" s="1"/>
      <c r="C69" s="1"/>
      <c r="D69" s="1"/>
      <c r="E69" s="1"/>
      <c r="F69" s="1"/>
      <c r="G69" s="4">
        <f>SUM(G8:G68)</f>
        <v>46543248.209999993</v>
      </c>
      <c r="H69" s="4">
        <f>SUM(H8:H68)</f>
        <v>43058507.639999986</v>
      </c>
      <c r="I69" s="5">
        <f t="shared" si="0"/>
        <v>0.92512897779980685</v>
      </c>
    </row>
  </sheetData>
  <mergeCells count="3">
    <mergeCell ref="F1:I1"/>
    <mergeCell ref="F2:I2"/>
    <mergeCell ref="A4:I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C2" sqref="C2:E2"/>
    </sheetView>
  </sheetViews>
  <sheetFormatPr defaultRowHeight="15.75"/>
  <cols>
    <col min="1" max="1" width="38.625" customWidth="1"/>
    <col min="2" max="2" width="12.5" customWidth="1"/>
    <col min="3" max="3" width="12.625" customWidth="1"/>
    <col min="4" max="4" width="14" customWidth="1"/>
    <col min="5" max="5" width="12.5" customWidth="1"/>
  </cols>
  <sheetData>
    <row r="1" spans="1:5">
      <c r="C1" s="26" t="s">
        <v>194</v>
      </c>
      <c r="D1" s="26"/>
      <c r="E1" s="26"/>
    </row>
    <row r="2" spans="1:5" ht="32.25" customHeight="1">
      <c r="C2" s="27" t="s">
        <v>274</v>
      </c>
      <c r="D2" s="27"/>
      <c r="E2" s="27"/>
    </row>
    <row r="4" spans="1:5" ht="31.5" customHeight="1">
      <c r="A4" s="25" t="s">
        <v>196</v>
      </c>
      <c r="B4" s="25"/>
      <c r="C4" s="25"/>
      <c r="D4" s="25"/>
      <c r="E4" s="25"/>
    </row>
    <row r="6" spans="1:5" ht="30">
      <c r="A6" s="19" t="s">
        <v>197</v>
      </c>
      <c r="B6" s="19" t="s">
        <v>198</v>
      </c>
      <c r="C6" s="19" t="s">
        <v>199</v>
      </c>
      <c r="D6" s="19" t="s">
        <v>200</v>
      </c>
      <c r="E6" s="19" t="s">
        <v>223</v>
      </c>
    </row>
    <row r="7" spans="1:5">
      <c r="A7" s="14" t="s">
        <v>201</v>
      </c>
      <c r="B7" s="15" t="s">
        <v>224</v>
      </c>
      <c r="C7" s="16">
        <f>SUM(C8:C12)</f>
        <v>8275060.9899999993</v>
      </c>
      <c r="D7" s="16">
        <f>SUM(D8:D12)</f>
        <v>7401519.0299999993</v>
      </c>
      <c r="E7" s="17">
        <f>D7/C7</f>
        <v>0.89443679496071005</v>
      </c>
    </row>
    <row r="8" spans="1:5">
      <c r="A8" s="2" t="s">
        <v>202</v>
      </c>
      <c r="B8" s="9" t="s">
        <v>225</v>
      </c>
      <c r="C8" s="4">
        <v>1304346</v>
      </c>
      <c r="D8" s="4">
        <v>1301782.56</v>
      </c>
      <c r="E8" s="5">
        <f t="shared" ref="E8:E29" si="0">D8/C8</f>
        <v>0.99803469324857064</v>
      </c>
    </row>
    <row r="9" spans="1:5" ht="63">
      <c r="A9" s="2" t="s">
        <v>203</v>
      </c>
      <c r="B9" s="9" t="s">
        <v>226</v>
      </c>
      <c r="C9" s="4">
        <v>4041532.26</v>
      </c>
      <c r="D9" s="4">
        <v>3300574.54</v>
      </c>
      <c r="E9" s="5">
        <f t="shared" si="0"/>
        <v>0.8166641579646825</v>
      </c>
    </row>
    <row r="10" spans="1:5" ht="63">
      <c r="A10" s="2" t="s">
        <v>204</v>
      </c>
      <c r="B10" s="9" t="s">
        <v>227</v>
      </c>
      <c r="C10" s="4">
        <v>77418.850000000006</v>
      </c>
      <c r="D10" s="4">
        <v>77418.850000000006</v>
      </c>
      <c r="E10" s="5">
        <f t="shared" si="0"/>
        <v>1</v>
      </c>
    </row>
    <row r="11" spans="1:5">
      <c r="A11" s="2" t="s">
        <v>205</v>
      </c>
      <c r="B11" s="9" t="s">
        <v>228</v>
      </c>
      <c r="C11" s="4">
        <v>5000</v>
      </c>
      <c r="D11" s="4">
        <v>0</v>
      </c>
      <c r="E11" s="5">
        <f t="shared" si="0"/>
        <v>0</v>
      </c>
    </row>
    <row r="12" spans="1:5">
      <c r="A12" s="2" t="s">
        <v>206</v>
      </c>
      <c r="B12" s="9" t="s">
        <v>229</v>
      </c>
      <c r="C12" s="4">
        <v>2846763.88</v>
      </c>
      <c r="D12" s="4">
        <v>2721743.08</v>
      </c>
      <c r="E12" s="5">
        <f t="shared" si="0"/>
        <v>0.95608318593672759</v>
      </c>
    </row>
    <row r="13" spans="1:5">
      <c r="A13" s="14" t="s">
        <v>207</v>
      </c>
      <c r="B13" s="15" t="s">
        <v>244</v>
      </c>
      <c r="C13" s="16">
        <f>SUM(C14)</f>
        <v>288600</v>
      </c>
      <c r="D13" s="16">
        <f>SUM(D14)</f>
        <v>288600</v>
      </c>
      <c r="E13" s="17">
        <f>D13/C13</f>
        <v>1</v>
      </c>
    </row>
    <row r="14" spans="1:5" ht="31.5">
      <c r="A14" s="2" t="s">
        <v>243</v>
      </c>
      <c r="B14" s="9" t="s">
        <v>230</v>
      </c>
      <c r="C14" s="4">
        <v>288600</v>
      </c>
      <c r="D14" s="4">
        <v>288600</v>
      </c>
      <c r="E14" s="5">
        <f t="shared" si="0"/>
        <v>1</v>
      </c>
    </row>
    <row r="15" spans="1:5" ht="31.5">
      <c r="A15" s="14" t="s">
        <v>208</v>
      </c>
      <c r="B15" s="15" t="s">
        <v>231</v>
      </c>
      <c r="C15" s="16">
        <f>SUM(C16:C17)</f>
        <v>100856</v>
      </c>
      <c r="D15" s="16">
        <f>SUM(D16:D17)</f>
        <v>100456</v>
      </c>
      <c r="E15" s="17">
        <f t="shared" si="0"/>
        <v>0.99603394939319423</v>
      </c>
    </row>
    <row r="16" spans="1:5" ht="63">
      <c r="A16" s="2" t="s">
        <v>209</v>
      </c>
      <c r="B16" s="9" t="s">
        <v>232</v>
      </c>
      <c r="C16" s="4">
        <v>25200</v>
      </c>
      <c r="D16" s="4">
        <v>25200</v>
      </c>
      <c r="E16" s="5">
        <f t="shared" si="0"/>
        <v>1</v>
      </c>
    </row>
    <row r="17" spans="1:5">
      <c r="A17" s="2" t="s">
        <v>210</v>
      </c>
      <c r="B17" s="9" t="s">
        <v>233</v>
      </c>
      <c r="C17" s="4">
        <v>75656</v>
      </c>
      <c r="D17" s="4">
        <v>75256</v>
      </c>
      <c r="E17" s="5">
        <f t="shared" si="0"/>
        <v>0.99471291107116422</v>
      </c>
    </row>
    <row r="18" spans="1:5">
      <c r="A18" s="14" t="s">
        <v>211</v>
      </c>
      <c r="B18" s="15" t="s">
        <v>234</v>
      </c>
      <c r="C18" s="16">
        <f>SUM(C19)</f>
        <v>7398975.7699999996</v>
      </c>
      <c r="D18" s="16">
        <f>SUM(D19)</f>
        <v>6548784.7800000003</v>
      </c>
      <c r="E18" s="17">
        <f t="shared" si="0"/>
        <v>0.88509342151825976</v>
      </c>
    </row>
    <row r="19" spans="1:5">
      <c r="A19" s="2" t="s">
        <v>212</v>
      </c>
      <c r="B19" s="9" t="s">
        <v>235</v>
      </c>
      <c r="C19" s="4">
        <v>7398975.7699999996</v>
      </c>
      <c r="D19" s="4">
        <v>6548784.7800000003</v>
      </c>
      <c r="E19" s="5">
        <f t="shared" si="0"/>
        <v>0.88509342151825976</v>
      </c>
    </row>
    <row r="20" spans="1:5">
      <c r="A20" s="14" t="s">
        <v>213</v>
      </c>
      <c r="B20" s="15" t="s">
        <v>236</v>
      </c>
      <c r="C20" s="16">
        <f>SUM(C21:C24)</f>
        <v>23122220.579999998</v>
      </c>
      <c r="D20" s="16">
        <f>SUM(D21:D24)</f>
        <v>21692790.370000001</v>
      </c>
      <c r="E20" s="17">
        <f t="shared" si="0"/>
        <v>0.93817937143820829</v>
      </c>
    </row>
    <row r="21" spans="1:5">
      <c r="A21" s="2" t="s">
        <v>214</v>
      </c>
      <c r="B21" s="9" t="s">
        <v>237</v>
      </c>
      <c r="C21" s="4">
        <v>1537682.43</v>
      </c>
      <c r="D21" s="4">
        <v>1192872.8600000001</v>
      </c>
      <c r="E21" s="5">
        <f t="shared" si="0"/>
        <v>0.77576021987843102</v>
      </c>
    </row>
    <row r="22" spans="1:5">
      <c r="A22" s="2" t="s">
        <v>215</v>
      </c>
      <c r="B22" s="9" t="s">
        <v>238</v>
      </c>
      <c r="C22" s="4">
        <v>9977730.3399999999</v>
      </c>
      <c r="D22" s="4">
        <v>9868066.3399999999</v>
      </c>
      <c r="E22" s="5">
        <f t="shared" si="0"/>
        <v>0.98900912369215221</v>
      </c>
    </row>
    <row r="23" spans="1:5">
      <c r="A23" s="2" t="s">
        <v>216</v>
      </c>
      <c r="B23" s="9" t="s">
        <v>239</v>
      </c>
      <c r="C23" s="4">
        <v>10634385.310000001</v>
      </c>
      <c r="D23" s="4">
        <v>9691913.8900000006</v>
      </c>
      <c r="E23" s="5">
        <f t="shared" si="0"/>
        <v>0.91137509197510924</v>
      </c>
    </row>
    <row r="24" spans="1:5" ht="31.5">
      <c r="A24" s="2" t="s">
        <v>217</v>
      </c>
      <c r="B24" s="9" t="s">
        <v>240</v>
      </c>
      <c r="C24" s="4">
        <v>972422.5</v>
      </c>
      <c r="D24" s="4">
        <v>939937.28000000003</v>
      </c>
      <c r="E24" s="5">
        <f t="shared" si="0"/>
        <v>0.96659351259354864</v>
      </c>
    </row>
    <row r="25" spans="1:5">
      <c r="A25" s="14" t="s">
        <v>218</v>
      </c>
      <c r="B25" s="15" t="s">
        <v>241</v>
      </c>
      <c r="C25" s="16">
        <f>SUM(C26)</f>
        <v>7134993.79</v>
      </c>
      <c r="D25" s="16">
        <f>SUM(D26)</f>
        <v>6803816.3799999999</v>
      </c>
      <c r="E25" s="17">
        <f t="shared" si="0"/>
        <v>0.95358406471717472</v>
      </c>
    </row>
    <row r="26" spans="1:5">
      <c r="A26" s="2" t="s">
        <v>219</v>
      </c>
      <c r="B26" s="9" t="s">
        <v>242</v>
      </c>
      <c r="C26" s="4">
        <v>7134993.79</v>
      </c>
      <c r="D26" s="4">
        <v>6803816.3799999999</v>
      </c>
      <c r="E26" s="5">
        <f t="shared" si="0"/>
        <v>0.95358406471717472</v>
      </c>
    </row>
    <row r="27" spans="1:5">
      <c r="A27" s="14" t="s">
        <v>220</v>
      </c>
      <c r="B27" s="15">
        <v>1000</v>
      </c>
      <c r="C27" s="16">
        <f>SUM(C28)</f>
        <v>222541.08</v>
      </c>
      <c r="D27" s="16">
        <f>SUM(D28)</f>
        <v>222541.08</v>
      </c>
      <c r="E27" s="17">
        <f t="shared" si="0"/>
        <v>1</v>
      </c>
    </row>
    <row r="28" spans="1:5">
      <c r="A28" s="2" t="s">
        <v>221</v>
      </c>
      <c r="B28" s="9">
        <v>1001</v>
      </c>
      <c r="C28" s="4">
        <v>222541.08</v>
      </c>
      <c r="D28" s="4">
        <v>222541.08</v>
      </c>
      <c r="E28" s="5">
        <f t="shared" si="0"/>
        <v>1</v>
      </c>
    </row>
    <row r="29" spans="1:5">
      <c r="A29" s="2" t="s">
        <v>222</v>
      </c>
      <c r="B29" s="1"/>
      <c r="C29" s="4">
        <f>C7+C15+C13+C18+C20+C25+C27</f>
        <v>46543248.209999993</v>
      </c>
      <c r="D29" s="4">
        <f>D7+D15+D13+D18+D20+D25+D27</f>
        <v>43058507.640000001</v>
      </c>
      <c r="E29" s="5">
        <f t="shared" si="0"/>
        <v>0.92512897779980718</v>
      </c>
    </row>
  </sheetData>
  <mergeCells count="3">
    <mergeCell ref="C1:E1"/>
    <mergeCell ref="C2:E2"/>
    <mergeCell ref="A4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7"/>
  <sheetViews>
    <sheetView tabSelected="1" workbookViewId="0">
      <selection activeCell="C2" sqref="C2:E2"/>
    </sheetView>
  </sheetViews>
  <sheetFormatPr defaultRowHeight="15.75"/>
  <cols>
    <col min="1" max="1" width="23.5" customWidth="1"/>
    <col min="2" max="2" width="32.75" customWidth="1"/>
    <col min="3" max="3" width="15.75" customWidth="1"/>
    <col min="4" max="4" width="14.125" customWidth="1"/>
    <col min="5" max="5" width="13.5" customWidth="1"/>
  </cols>
  <sheetData>
    <row r="1" spans="1:5">
      <c r="C1" s="23" t="s">
        <v>245</v>
      </c>
      <c r="D1" s="20"/>
      <c r="E1" s="20"/>
    </row>
    <row r="2" spans="1:5" ht="33" customHeight="1">
      <c r="C2" s="23" t="s">
        <v>275</v>
      </c>
      <c r="D2" s="23"/>
      <c r="E2" s="23"/>
    </row>
    <row r="4" spans="1:5" ht="32.25" customHeight="1">
      <c r="A4" s="28" t="s">
        <v>246</v>
      </c>
      <c r="B4" s="28"/>
      <c r="C4" s="28"/>
      <c r="D4" s="28"/>
      <c r="E4" s="28"/>
    </row>
    <row r="5" spans="1:5">
      <c r="A5" s="13"/>
    </row>
    <row r="6" spans="1:5" ht="67.5" customHeight="1">
      <c r="A6" s="32" t="s">
        <v>261</v>
      </c>
      <c r="B6" s="32" t="s">
        <v>247</v>
      </c>
      <c r="C6" s="29" t="s">
        <v>248</v>
      </c>
      <c r="D6" s="30"/>
      <c r="E6" s="31"/>
    </row>
    <row r="7" spans="1:5" ht="45">
      <c r="A7" s="33"/>
      <c r="B7" s="33"/>
      <c r="C7" s="19" t="s">
        <v>249</v>
      </c>
      <c r="D7" s="19" t="s">
        <v>250</v>
      </c>
      <c r="E7" s="19" t="s">
        <v>223</v>
      </c>
    </row>
    <row r="8" spans="1:5" ht="31.5">
      <c r="A8" s="9" t="s">
        <v>262</v>
      </c>
      <c r="B8" s="2" t="s">
        <v>251</v>
      </c>
      <c r="C8" s="4">
        <v>2393582.69</v>
      </c>
      <c r="D8" s="4">
        <v>1871222.75</v>
      </c>
      <c r="E8" s="18">
        <f>D8/C8</f>
        <v>0.78176649497745154</v>
      </c>
    </row>
    <row r="9" spans="1:5">
      <c r="A9" s="9" t="s">
        <v>263</v>
      </c>
      <c r="B9" s="2" t="s">
        <v>252</v>
      </c>
      <c r="C9" s="4">
        <v>2393582.69</v>
      </c>
      <c r="D9" s="4">
        <v>1871222.75</v>
      </c>
      <c r="E9" s="18">
        <f>D9/C9</f>
        <v>0.78176649497745154</v>
      </c>
    </row>
    <row r="10" spans="1:5" ht="31.5">
      <c r="A10" s="9" t="s">
        <v>264</v>
      </c>
      <c r="B10" s="2" t="s">
        <v>253</v>
      </c>
      <c r="C10" s="4">
        <v>-44149665.520000003</v>
      </c>
      <c r="D10" s="4">
        <v>-46666781.759999998</v>
      </c>
      <c r="E10" s="6" t="s">
        <v>254</v>
      </c>
    </row>
    <row r="11" spans="1:5" ht="31.5">
      <c r="A11" s="9" t="s">
        <v>265</v>
      </c>
      <c r="B11" s="2" t="s">
        <v>255</v>
      </c>
      <c r="C11" s="4">
        <v>46543248.210000001</v>
      </c>
      <c r="D11" s="4">
        <v>44795559.009999998</v>
      </c>
      <c r="E11" s="6" t="s">
        <v>254</v>
      </c>
    </row>
    <row r="12" spans="1:5" ht="31.5">
      <c r="A12" s="9" t="s">
        <v>266</v>
      </c>
      <c r="B12" s="2" t="s">
        <v>256</v>
      </c>
      <c r="C12" s="4">
        <v>-44149665.520000003</v>
      </c>
      <c r="D12" s="4">
        <v>-46666781.759999998</v>
      </c>
      <c r="E12" s="6" t="s">
        <v>254</v>
      </c>
    </row>
    <row r="13" spans="1:5" ht="31.5">
      <c r="A13" s="9" t="s">
        <v>267</v>
      </c>
      <c r="B13" s="2" t="s">
        <v>256</v>
      </c>
      <c r="C13" s="4">
        <v>-44149665.520000003</v>
      </c>
      <c r="D13" s="4">
        <v>-46666781.759999998</v>
      </c>
      <c r="E13" s="6" t="s">
        <v>254</v>
      </c>
    </row>
    <row r="14" spans="1:5" ht="47.25">
      <c r="A14" s="9" t="s">
        <v>268</v>
      </c>
      <c r="B14" s="2" t="s">
        <v>257</v>
      </c>
      <c r="C14" s="4">
        <v>-44149665.520000003</v>
      </c>
      <c r="D14" s="4">
        <v>-46666781.759999998</v>
      </c>
      <c r="E14" s="6" t="s">
        <v>254</v>
      </c>
    </row>
    <row r="15" spans="1:5" ht="31.5">
      <c r="A15" s="9" t="s">
        <v>269</v>
      </c>
      <c r="B15" s="2" t="s">
        <v>258</v>
      </c>
      <c r="C15" s="4">
        <v>46543248.210000001</v>
      </c>
      <c r="D15" s="4">
        <v>44795559.009999998</v>
      </c>
      <c r="E15" s="6" t="s">
        <v>254</v>
      </c>
    </row>
    <row r="16" spans="1:5" ht="31.5">
      <c r="A16" s="9" t="s">
        <v>270</v>
      </c>
      <c r="B16" s="2" t="s">
        <v>259</v>
      </c>
      <c r="C16" s="4">
        <v>46543248.210000001</v>
      </c>
      <c r="D16" s="4">
        <v>44795559.009999998</v>
      </c>
      <c r="E16" s="6" t="s">
        <v>254</v>
      </c>
    </row>
    <row r="17" spans="1:5" ht="47.25">
      <c r="A17" s="9" t="s">
        <v>271</v>
      </c>
      <c r="B17" s="2" t="s">
        <v>260</v>
      </c>
      <c r="C17" s="4">
        <v>46543248.210000001</v>
      </c>
      <c r="D17" s="4">
        <v>44795559.009999998</v>
      </c>
      <c r="E17" s="6" t="s">
        <v>254</v>
      </c>
    </row>
  </sheetData>
  <mergeCells count="6">
    <mergeCell ref="C1:E1"/>
    <mergeCell ref="C2:E2"/>
    <mergeCell ref="A4:E4"/>
    <mergeCell ref="C6:E6"/>
    <mergeCell ref="A6:A7"/>
    <mergeCell ref="B6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Приложение №1</vt:lpstr>
      <vt:lpstr>Приложение №2</vt:lpstr>
      <vt:lpstr>Приложение №3</vt:lpstr>
      <vt:lpstr>Приложение №4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Колосова</dc:creator>
  <cp:lastModifiedBy>Elena</cp:lastModifiedBy>
  <dcterms:created xsi:type="dcterms:W3CDTF">2024-08-27T06:54:34Z</dcterms:created>
  <dcterms:modified xsi:type="dcterms:W3CDTF">2024-08-27T08:53:17Z</dcterms:modified>
</cp:coreProperties>
</file>